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activeTab="5"/>
  </bookViews>
  <sheets>
    <sheet name="3. Wyd. majątkowe." sheetId="1" r:id="rId1"/>
    <sheet name="5. Przych. Rozch" sheetId="2" state="hidden" r:id="rId2"/>
    <sheet name="6. Adm.rząd.zlec." sheetId="3" state="hidden" r:id="rId3"/>
    <sheet name="7. Alkoh." sheetId="4" state="hidden" r:id="rId4"/>
    <sheet name="6. Dotacje-sektor fin.publ." sheetId="5" r:id="rId5"/>
    <sheet name="8.Poroz.pomiędzy jed.sam.ter." sheetId="6" r:id="rId6"/>
  </sheets>
  <definedNames>
    <definedName name="BuiltIn_Print_Area">#REF!</definedName>
    <definedName name="BuiltIn_Print_Area___0">#REF!</definedName>
    <definedName name="_xlnm.Print_Area" localSheetId="2">'6. Adm.rząd.zlec.'!$B:$M</definedName>
    <definedName name="_xlnm.Print_Titles" localSheetId="2">'6. Adm.rząd.zlec.'!$9:$13</definedName>
  </definedNames>
  <calcPr fullCalcOnLoad="1"/>
</workbook>
</file>

<file path=xl/sharedStrings.xml><?xml version="1.0" encoding="utf-8"?>
<sst xmlns="http://schemas.openxmlformats.org/spreadsheetml/2006/main" count="211" uniqueCount="156">
  <si>
    <t>RAZEM</t>
  </si>
  <si>
    <t>Lp</t>
  </si>
  <si>
    <t>Kwota w złotych</t>
  </si>
  <si>
    <t>w tym:</t>
  </si>
  <si>
    <t>Dochody i wydatki związane z realizacją zadań z zakresu administracji rządowej</t>
  </si>
  <si>
    <t>Klasyfikacja</t>
  </si>
  <si>
    <t>DOCHODY</t>
  </si>
  <si>
    <t>WYDATKI</t>
  </si>
  <si>
    <t>Dział</t>
  </si>
  <si>
    <t>Rozdział</t>
  </si>
  <si>
    <t>Administracja publiczna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</si>
  <si>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</si>
  <si>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</si>
  <si>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</si>
  <si>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</si>
  <si>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</si>
  <si>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</si>
  <si>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Dodatkowe wynagrodzenia roczne</t>
  </si>
  <si>
    <t>Zakup usług dostępu do sieci internet</t>
  </si>
  <si>
    <t>Podróże służbowe krajowe</t>
  </si>
  <si>
    <t>Różne opłaty i składki</t>
  </si>
  <si>
    <t>Odpisy na zakładowy fundusz świadczeń socjalnych</t>
  </si>
  <si>
    <t>Składki na ubezpieczenia zdrowotne</t>
  </si>
  <si>
    <t>Usługi opiekuńcze i specjalistyczne usługi opiekuńcze</t>
  </si>
  <si>
    <t xml:space="preserve">           </t>
  </si>
  <si>
    <t>Dochody i wydatki związane z realizacją zadań określonych</t>
  </si>
  <si>
    <t>w Gminnym Programie Profilaktyki i Rozwiązywania Problemów Alkoholowych</t>
  </si>
  <si>
    <t>Rodzaj dochodu</t>
  </si>
  <si>
    <t>§</t>
  </si>
  <si>
    <t>1.Wpływy z opłat za zezwolenia na sprzedaż alkoholu</t>
  </si>
  <si>
    <t>0.480</t>
  </si>
  <si>
    <t>Różne</t>
  </si>
  <si>
    <t>2. Dochody własne budżetu (miast i gmin)</t>
  </si>
  <si>
    <t>0.960</t>
  </si>
  <si>
    <t>3.Dotacje na realizację zadań zleconych bądź z innych j.s.t.</t>
  </si>
  <si>
    <t>Rozdz.</t>
  </si>
  <si>
    <t>Dot.cel.otrzymane z budż.państ.na real.zad.bież.z zakr.adm.rząd.oraz inn.zad.zlec.gm.(zw.gmin)ust.</t>
  </si>
  <si>
    <t>Urzędy naczelnych organów władzy państwowej, kontroli i ochrony prawa oraz sądownictwa</t>
  </si>
  <si>
    <t>Wydatki osobowe niezaliczone do wynagrodzeń</t>
  </si>
  <si>
    <t>Zakup usług zdrowotnych</t>
  </si>
  <si>
    <t>Urzędy naczelnych organów władzy państwowej , kontroli i ochrony prawa</t>
  </si>
  <si>
    <t>Zasiłki i pomoc w naturze oraz składki na ubezpieczenia społeczne</t>
  </si>
  <si>
    <t>Nazwa zadania inwestycyjnego</t>
  </si>
  <si>
    <t>Łączne koszty finansowe</t>
  </si>
  <si>
    <t>Planowane wydatki</t>
  </si>
  <si>
    <t>z tego źródła finansowania</t>
  </si>
  <si>
    <t>dochody własne j.s.t</t>
  </si>
  <si>
    <t>Jednostka organizacyjna realizująca program lub koordynująca wykonanie programu</t>
  </si>
  <si>
    <t>środki wymienione w art. 5 ust. 1 pkt 2 i 3 u.f.p.</t>
  </si>
  <si>
    <t>* Wybrać odpowiednie oznaczenie źródła finansowania:</t>
  </si>
  <si>
    <t>B. Środki i dotacje otrzymane od innych j.s.t. oraz innych jednostek zaliczanych do sektora finansów publicznych</t>
  </si>
  <si>
    <t>C. Inne źródła</t>
  </si>
  <si>
    <t>w złotych</t>
  </si>
  <si>
    <t>z tego</t>
  </si>
  <si>
    <t>Wydatki ogółem (6+10)</t>
  </si>
  <si>
    <t>Wydatki bieżące</t>
  </si>
  <si>
    <t>wynagrodzenia</t>
  </si>
  <si>
    <t>pochodne od wynagrodzeń</t>
  </si>
  <si>
    <t>świadczenia społeczne</t>
  </si>
  <si>
    <t>Wydatki majątkowe</t>
  </si>
  <si>
    <t>§ *</t>
  </si>
  <si>
    <t>Zakres</t>
  </si>
  <si>
    <t>Nazwa instytucji</t>
  </si>
  <si>
    <t>Kwota dotacji</t>
  </si>
  <si>
    <t>Dotacje 
ogółem</t>
  </si>
  <si>
    <t>Zakup materiałów papierniczych do sprzętu drukarskiego i urządzeń kserograficznych</t>
  </si>
  <si>
    <t>Urzędy wojewódzkie</t>
  </si>
  <si>
    <t>Opłaty z tytułu zakupu usług tel. telefonii stacjonarnej</t>
  </si>
  <si>
    <t>Pomoc Społeczna</t>
  </si>
  <si>
    <t>Świadczenia rodzinne, zalicz.aliment. oraz składki na ubezpiecz.emeryt.i rentowe z ubezp. społeczn.</t>
  </si>
  <si>
    <t xml:space="preserve">Skł.na ubezp.zdrowotne opłac.za osoby pobieraj.niektóre świadczenia z pomocy społecznej oraz niekt.świadcz. rodzinne </t>
  </si>
  <si>
    <t>Załącznik nr 7</t>
  </si>
  <si>
    <t>Urząd Miejski</t>
  </si>
  <si>
    <t>Razem</t>
  </si>
  <si>
    <t>2. Przeciwdziałanie narkomanii</t>
  </si>
  <si>
    <r>
      <t>1. Profilaktyka i rozwiązywanie problemów alkoholowych</t>
    </r>
    <r>
      <rPr>
        <sz val="10"/>
        <rFont val="Times New Roman"/>
        <family val="1"/>
      </rPr>
      <t xml:space="preserve">, w tym: 
</t>
    </r>
  </si>
  <si>
    <t>1) Przeciwdziałanie alkoholizmowi
2). Na stwarzanie warunków sprzyjających realizacji potrzeb, których zaspokojonie motywuje powstrzymywanie się od spożywania alkoholu, w tym:
np. uprawianie sportu, turystyki, organizowanie obozów dla dzieci i młodzieży, tworzenie chórów, orkiestr, zespołów tanecznych i placów zabaw</t>
  </si>
  <si>
    <t>środki pochodzące z innych źródeł *</t>
  </si>
  <si>
    <t>do projektu uchwały budżetowej</t>
  </si>
  <si>
    <t>Szkol.pracow. niebędących członkami korpusu służby</t>
  </si>
  <si>
    <t>Zakup akcesoriów komputerowych, w tym programów i licencji</t>
  </si>
  <si>
    <t xml:space="preserve">                                                                                                                                do Projektu Uchwały Budżetowej</t>
  </si>
  <si>
    <t>Zestawienie przychodów i rozchodów budżetu</t>
  </si>
  <si>
    <t>Treść</t>
  </si>
  <si>
    <t>Klasyfikacja w §</t>
  </si>
  <si>
    <t xml:space="preserve">Przychody </t>
  </si>
  <si>
    <t>Kredyty</t>
  </si>
  <si>
    <t>Pożyczki</t>
  </si>
  <si>
    <t>Pożyczki na finansowanie zadań realizowanych z udziałem środków pochodzących z budżetu UE</t>
  </si>
  <si>
    <t>Razem (1+2+3+4)</t>
  </si>
  <si>
    <t>Dochody budżetu gminy</t>
  </si>
  <si>
    <t>Dochody i przychody ogółem (5+6)</t>
  </si>
  <si>
    <t>Rozchody</t>
  </si>
  <si>
    <t xml:space="preserve">Spłaty kredytów </t>
  </si>
  <si>
    <t xml:space="preserve">Spłaty pożyczek </t>
  </si>
  <si>
    <t>Spłaty pożyczek otrzymanych na finansowanie zadań realizowanych z udziałem środków pochodzących z budżetu UE</t>
  </si>
  <si>
    <t>Wykup papierów wartościowych (obligacji)</t>
  </si>
  <si>
    <t>Wydatki budżetu gminy</t>
  </si>
  <si>
    <t>Wydatki i rozchody ogółem (5+6)</t>
  </si>
  <si>
    <t>na rok 2009</t>
  </si>
  <si>
    <t>i innych zadań zleconych odrębnymi ustawami w 2009 r.</t>
  </si>
  <si>
    <t xml:space="preserve">                                                                                                                                na rok 2009</t>
  </si>
  <si>
    <t>Plan 2009 r.</t>
  </si>
  <si>
    <t>184 575
61 525
30 000</t>
  </si>
  <si>
    <t>sprzedaż innych papierów wartościowych (obligacji)</t>
  </si>
  <si>
    <t xml:space="preserve">                                Załącznik nr 5</t>
  </si>
  <si>
    <t>Załącznik nr 6</t>
  </si>
  <si>
    <t>kredyty,poż. i obligacje</t>
  </si>
  <si>
    <t>Sławskie Centrum Kultury i Wypoczynku</t>
  </si>
  <si>
    <t>A. Dotacje i środki z budżetu państwa (np. od wojewody, MEN...)</t>
  </si>
  <si>
    <t>Biblioteka Publiczna w Sławie</t>
  </si>
  <si>
    <t xml:space="preserve">                 DOTACJE PODMIOTOWE</t>
  </si>
  <si>
    <t xml:space="preserve">                 DOTACJE CELOWE</t>
  </si>
  <si>
    <t>** Udzielona dotacja celowa na inwestycje</t>
  </si>
  <si>
    <t>Rekultywacja zamkniętego składowiska odpadów w Sławie</t>
  </si>
  <si>
    <t>B</t>
  </si>
  <si>
    <t>Kształcenie uczniów szkół - Ośrodek Doksz. i Doskonalenia Zawodowego Zielona Góra</t>
  </si>
  <si>
    <t>Wydatki  majątkowe  w 2012 r.</t>
  </si>
  <si>
    <t>Rok budżetowy 2012 (7+8+9+10)</t>
  </si>
  <si>
    <t>Dotacje dla jednostek sektora finansów publicznych 2012 r.</t>
  </si>
  <si>
    <t>Budowa chodnika w ciągu drogi wojewódzkiej nr 278 na odcinku Lubogoszcz - Sława</t>
  </si>
  <si>
    <t>Lubuski e-Urząd - Urząd Marszałkowski Województwa Lubuskiego</t>
  </si>
  <si>
    <t>Pokrycie kosztów utrzymania dzieci z terenu naszej gminy - Gmina Szlichtyngowa</t>
  </si>
  <si>
    <t>Budowa świetlic wiejskich w Goli i Spokojnej</t>
  </si>
  <si>
    <t>Remont mostu w Sławie przy ul.Waryńskiego</t>
  </si>
  <si>
    <t>Budowa chodnika w ciągu drogi wojewódzkiej nr 278 na odcinku Lubogoszcz - Sława**</t>
  </si>
  <si>
    <t>"Lubuski e-Urząd"**</t>
  </si>
  <si>
    <t>Rewitalizacja parku miejskiego</t>
  </si>
  <si>
    <t>Termomernizacja obiektów użyteczności publicznej - Urząd Miejski</t>
  </si>
  <si>
    <t>do Uchwały Rady Miejskiej w Sławie</t>
  </si>
  <si>
    <t>Oznakowanie turystyczno-przyrodnicze Gminy Sława</t>
  </si>
  <si>
    <t>Wniesienie wkładu pieniężnego do spółki Z-d Wodociągów i Kanalizacji Sława Sp.z o.o.</t>
  </si>
  <si>
    <t>Rekonstrukcja i modernizacja budynków mieszkalnych w gminie Sława</t>
  </si>
  <si>
    <t>Wydatki inwestycyjne funduszu sołeckiego</t>
  </si>
  <si>
    <t>Przebudowa drogi wojewódzkiej nr 278 polegająca na budowie chodnika w m.Lubogoszcz wraz z umocnieniem pobocza</t>
  </si>
  <si>
    <t>Przebudowa drogi wojewódzkiej nr 278 polegająca na budowie chodnika w m.Lubogoszcz wraz z umocnieniem pobocza**</t>
  </si>
  <si>
    <t>Dochody i wydatki związane z realizacją zadań wykonywanych na podstawie</t>
  </si>
  <si>
    <t xml:space="preserve">§ </t>
  </si>
  <si>
    <t>Nazwa</t>
  </si>
  <si>
    <t>Dot.cel.otrzymane z powiatu na zad.bież.real. na podstawie porozumień (umów) między jednostkami samorządu terytorialnego</t>
  </si>
  <si>
    <t>Pomoc społeczna</t>
  </si>
  <si>
    <t>Pozostała działalność</t>
  </si>
  <si>
    <t>Dochody</t>
  </si>
  <si>
    <t>Wydatki</t>
  </si>
  <si>
    <t>umów lub porozumień między jednostkami samorządu terytorialnego w 2012 r.</t>
  </si>
  <si>
    <t>Budowa linii kablowej oświetlenia ulicznego w Lipinkach</t>
  </si>
  <si>
    <t xml:space="preserve">SCKiW </t>
  </si>
  <si>
    <t>Remont Domu Kultury w Ciosańcu</t>
  </si>
  <si>
    <t>Remont Domu Kultury w Ciosańcu**</t>
  </si>
  <si>
    <t>Zarząd Dróg Woj.Zielona Góra</t>
  </si>
  <si>
    <t>Modernizacja systemu oświetlenia ulicznego</t>
  </si>
  <si>
    <t>Zakup parkometrów, fotoradaru, monitoringu</t>
  </si>
  <si>
    <t>Załącznik nr 3</t>
  </si>
  <si>
    <t>A</t>
  </si>
  <si>
    <t xml:space="preserve">nr XXIV/176/12 z dnia 28 czerwca 2012 r. </t>
  </si>
  <si>
    <t>nr XXIV/176/12 z dnia 28 czerwca 2012 r.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</si>
</sst>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0.0"/>
    <numFmt numFmtId="180" formatCode="#,##0.000"/>
    <numFmt numFmtId="181" formatCode="#,##0.0000"/>
    <numFmt numFmtId="182" formatCode="0.0%"/>
    <numFmt numFmtId="183" formatCode="0.000%"/>
    <numFmt numFmtId="184" formatCode="0.0000%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&quot; &quot;?/4"/>
    <numFmt numFmtId="194" formatCode="#&quot; &quot;??/16"/>
    <numFmt numFmtId="195" formatCode="#&quot; &quot;?/2"/>
    <numFmt numFmtId="196" formatCode="#,##0.00_ ;\-#,##0.00\ "/>
    <numFmt numFmtId="197" formatCode="_-* #,##0\ _z_ł_-;\-* #,##0\ _z_ł_-;_-* &quot;- &quot;_z_ł_-;_-@_-"/>
  </numFmts>
  <fonts count="71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1"/>
      <name val="Arial CE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6" fillId="0" borderId="0">
      <alignment/>
      <protection/>
    </xf>
    <xf numFmtId="0" fontId="65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10" fillId="0" borderId="15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33" borderId="10" xfId="52" applyFont="1" applyFill="1" applyBorder="1">
      <alignment/>
      <protection/>
    </xf>
    <xf numFmtId="3" fontId="20" fillId="33" borderId="10" xfId="0" applyNumberFormat="1" applyFont="1" applyFill="1" applyBorder="1" applyAlignment="1">
      <alignment horizontal="right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" fontId="21" fillId="33" borderId="15" xfId="0" applyNumberFormat="1" applyFont="1" applyFill="1" applyBorder="1" applyAlignment="1">
      <alignment horizontal="left" vertical="center" wrapText="1"/>
    </xf>
    <xf numFmtId="3" fontId="21" fillId="33" borderId="10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19" fillId="0" borderId="10" xfId="52" applyFont="1" applyFill="1" applyBorder="1" applyAlignment="1">
      <alignment wrapText="1"/>
      <protection/>
    </xf>
    <xf numFmtId="3" fontId="10" fillId="0" borderId="10" xfId="0" applyNumberFormat="1" applyFont="1" applyBorder="1" applyAlignment="1">
      <alignment horizontal="right" vertical="center" wrapText="1"/>
    </xf>
    <xf numFmtId="0" fontId="19" fillId="0" borderId="17" xfId="52" applyFont="1" applyFill="1" applyBorder="1" applyAlignment="1">
      <alignment wrapText="1"/>
      <protection/>
    </xf>
    <xf numFmtId="1" fontId="20" fillId="33" borderId="15" xfId="0" applyNumberFormat="1" applyFont="1" applyFill="1" applyBorder="1" applyAlignment="1">
      <alignment horizontal="left" vertical="center" wrapText="1"/>
    </xf>
    <xf numFmtId="0" fontId="19" fillId="0" borderId="18" xfId="52" applyFont="1" applyFill="1" applyBorder="1" applyAlignment="1">
      <alignment wrapText="1"/>
      <protection/>
    </xf>
    <xf numFmtId="0" fontId="2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" fontId="20" fillId="33" borderId="21" xfId="0" applyNumberFormat="1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horizontal="right" vertical="center" wrapText="1"/>
    </xf>
    <xf numFmtId="9" fontId="16" fillId="0" borderId="0" xfId="55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15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right" vertical="center" wrapText="1"/>
    </xf>
    <xf numFmtId="3" fontId="23" fillId="0" borderId="23" xfId="0" applyNumberFormat="1" applyFont="1" applyFill="1" applyBorder="1" applyAlignment="1">
      <alignment vertical="center" wrapText="1"/>
    </xf>
    <xf numFmtId="3" fontId="23" fillId="0" borderId="15" xfId="0" applyNumberFormat="1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23" fillId="0" borderId="22" xfId="0" applyNumberFormat="1" applyFont="1" applyBorder="1" applyAlignment="1">
      <alignment horizontal="right" vertical="center" wrapText="1"/>
    </xf>
    <xf numFmtId="3" fontId="23" fillId="0" borderId="23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right" vertical="center" wrapText="1"/>
    </xf>
    <xf numFmtId="3" fontId="24" fillId="33" borderId="15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3" fontId="28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9" fontId="22" fillId="0" borderId="0" xfId="55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3" fontId="24" fillId="33" borderId="2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9" fontId="2" fillId="0" borderId="0" xfId="55" applyFont="1" applyAlignment="1">
      <alignment vertical="center"/>
    </xf>
    <xf numFmtId="0" fontId="29" fillId="0" borderId="0" xfId="0" applyFont="1" applyAlignment="1">
      <alignment horizontal="center" vertical="center"/>
    </xf>
    <xf numFmtId="9" fontId="10" fillId="0" borderId="0" xfId="55" applyFont="1" applyAlignment="1">
      <alignment vertical="center"/>
    </xf>
    <xf numFmtId="0" fontId="4" fillId="0" borderId="0" xfId="0" applyFont="1" applyAlignment="1">
      <alignment horizontal="left" vertical="top"/>
    </xf>
    <xf numFmtId="4" fontId="33" fillId="0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4" fillId="0" borderId="10" xfId="52" applyFont="1" applyFill="1" applyBorder="1" applyAlignment="1">
      <alignment vertical="center" wrapText="1"/>
      <protection/>
    </xf>
    <xf numFmtId="4" fontId="22" fillId="0" borderId="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34" fillId="0" borderId="15" xfId="52" applyFont="1" applyFill="1" applyBorder="1" applyAlignment="1">
      <alignment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4" fontId="33" fillId="0" borderId="24" xfId="0" applyNumberFormat="1" applyFont="1" applyFill="1" applyBorder="1" applyAlignment="1">
      <alignment horizontal="right" vertical="center" wrapText="1"/>
    </xf>
    <xf numFmtId="4" fontId="22" fillId="0" borderId="24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4" fontId="22" fillId="0" borderId="24" xfId="0" applyNumberFormat="1" applyFont="1" applyBorder="1" applyAlignment="1">
      <alignment horizontal="right" vertical="center" wrapText="1"/>
    </xf>
    <xf numFmtId="1" fontId="17" fillId="0" borderId="15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1" fontId="16" fillId="0" borderId="23" xfId="0" applyNumberFormat="1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horizontal="center" vertical="center" wrapText="1"/>
    </xf>
    <xf numFmtId="1" fontId="17" fillId="0" borderId="15" xfId="0" applyNumberFormat="1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1" fontId="17" fillId="0" borderId="23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right" vertical="center"/>
    </xf>
    <xf numFmtId="3" fontId="35" fillId="0" borderId="15" xfId="0" applyNumberFormat="1" applyFont="1" applyBorder="1" applyAlignment="1">
      <alignment horizontal="right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3" fontId="24" fillId="33" borderId="23" xfId="0" applyNumberFormat="1" applyFont="1" applyFill="1" applyBorder="1" applyAlignment="1">
      <alignment horizontal="right" vertical="center" wrapText="1"/>
    </xf>
    <xf numFmtId="3" fontId="24" fillId="33" borderId="1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" fontId="20" fillId="33" borderId="32" xfId="0" applyNumberFormat="1" applyFont="1" applyFill="1" applyBorder="1" applyAlignment="1">
      <alignment horizontal="center" vertical="center" wrapText="1"/>
    </xf>
    <xf numFmtId="1" fontId="20" fillId="33" borderId="21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21" fillId="33" borderId="23" xfId="0" applyNumberFormat="1" applyFont="1" applyFill="1" applyBorder="1" applyAlignment="1">
      <alignment horizontal="center" vertical="center" wrapText="1"/>
    </xf>
    <xf numFmtId="1" fontId="21" fillId="33" borderId="15" xfId="0" applyNumberFormat="1" applyFont="1" applyFill="1" applyBorder="1" applyAlignment="1">
      <alignment horizontal="center" vertical="center" wrapText="1"/>
    </xf>
    <xf numFmtId="1" fontId="20" fillId="33" borderId="23" xfId="0" applyNumberFormat="1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9" fontId="10" fillId="0" borderId="0" xfId="55" applyFont="1" applyAlignment="1">
      <alignment horizontal="left" vertical="center"/>
    </xf>
    <xf numFmtId="9" fontId="2" fillId="0" borderId="0" xfId="55" applyFont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1" fontId="23" fillId="0" borderId="23" xfId="0" applyNumberFormat="1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kład wykonawczy dochod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E34"/>
  <sheetViews>
    <sheetView zoomScalePageLayoutView="0" workbookViewId="0" topLeftCell="G1">
      <selection activeCell="I11" sqref="I11:I12"/>
    </sheetView>
  </sheetViews>
  <sheetFormatPr defaultColWidth="9.00390625" defaultRowHeight="12.75"/>
  <cols>
    <col min="1" max="1" width="2.75390625" style="1" customWidth="1"/>
    <col min="2" max="2" width="4.75390625" style="1" customWidth="1"/>
    <col min="3" max="3" width="5.625" style="1" customWidth="1"/>
    <col min="4" max="4" width="8.125" style="1" customWidth="1"/>
    <col min="5" max="5" width="74.125" style="1" customWidth="1"/>
    <col min="6" max="6" width="11.125" style="1" customWidth="1"/>
    <col min="7" max="7" width="10.375" style="1" customWidth="1"/>
    <col min="8" max="8" width="9.00390625" style="1" customWidth="1"/>
    <col min="9" max="9" width="10.75390625" style="1" customWidth="1"/>
    <col min="10" max="10" width="2.875" style="1" customWidth="1"/>
    <col min="11" max="11" width="9.25390625" style="1" customWidth="1"/>
    <col min="12" max="12" width="2.625" style="1" customWidth="1"/>
    <col min="13" max="13" width="8.625" style="1" customWidth="1"/>
    <col min="14" max="14" width="1.75390625" style="1" customWidth="1"/>
    <col min="15" max="15" width="13.00390625" style="1" customWidth="1"/>
    <col min="16" max="16384" width="9.125" style="1" customWidth="1"/>
  </cols>
  <sheetData>
    <row r="1" spans="14:15" ht="17.25" customHeight="1">
      <c r="N1" s="148"/>
      <c r="O1" s="148"/>
    </row>
    <row r="2" spans="11:15" ht="12" customHeight="1">
      <c r="K2" s="106" t="s">
        <v>152</v>
      </c>
      <c r="L2" s="106"/>
      <c r="M2" s="106"/>
      <c r="N2" s="65"/>
      <c r="O2" s="65"/>
    </row>
    <row r="3" spans="11:15" ht="12" customHeight="1">
      <c r="K3" s="107" t="s">
        <v>129</v>
      </c>
      <c r="L3" s="107"/>
      <c r="M3" s="107"/>
      <c r="N3" s="64"/>
      <c r="O3" s="64"/>
    </row>
    <row r="4" spans="11:15" ht="12" customHeight="1">
      <c r="K4" s="106" t="s">
        <v>154</v>
      </c>
      <c r="L4" s="106"/>
      <c r="M4" s="106"/>
      <c r="N4" s="65"/>
      <c r="O4" s="65"/>
    </row>
    <row r="5" ht="8.25" customHeight="1"/>
    <row r="6" spans="2:15" ht="21" customHeight="1">
      <c r="B6" s="155" t="s">
        <v>117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</row>
    <row r="7" spans="2:15" ht="14.25" customHeight="1">
      <c r="B7" s="20"/>
      <c r="C7" s="20"/>
      <c r="D7" s="20"/>
      <c r="O7" s="5" t="s">
        <v>52</v>
      </c>
    </row>
    <row r="8" spans="2:31" ht="13.5" customHeight="1">
      <c r="B8" s="156" t="s">
        <v>1</v>
      </c>
      <c r="C8" s="145" t="s">
        <v>8</v>
      </c>
      <c r="D8" s="145" t="s">
        <v>35</v>
      </c>
      <c r="E8" s="163" t="s">
        <v>42</v>
      </c>
      <c r="F8" s="156" t="s">
        <v>43</v>
      </c>
      <c r="G8" s="161" t="s">
        <v>44</v>
      </c>
      <c r="H8" s="162"/>
      <c r="I8" s="162"/>
      <c r="J8" s="162"/>
      <c r="K8" s="162"/>
      <c r="L8" s="162"/>
      <c r="M8" s="163"/>
      <c r="N8" s="149" t="s">
        <v>47</v>
      </c>
      <c r="O8" s="15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9.75" customHeight="1">
      <c r="B9" s="147"/>
      <c r="C9" s="146"/>
      <c r="D9" s="146"/>
      <c r="E9" s="154"/>
      <c r="F9" s="147"/>
      <c r="G9" s="145" t="s">
        <v>118</v>
      </c>
      <c r="H9" s="149" t="s">
        <v>45</v>
      </c>
      <c r="I9" s="164"/>
      <c r="J9" s="164"/>
      <c r="K9" s="164"/>
      <c r="L9" s="164"/>
      <c r="M9" s="150"/>
      <c r="N9" s="151"/>
      <c r="O9" s="152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6.75" customHeight="1">
      <c r="B10" s="147"/>
      <c r="C10" s="146"/>
      <c r="D10" s="146"/>
      <c r="E10" s="154"/>
      <c r="F10" s="147"/>
      <c r="G10" s="146"/>
      <c r="H10" s="153"/>
      <c r="I10" s="165"/>
      <c r="J10" s="165"/>
      <c r="K10" s="165"/>
      <c r="L10" s="165"/>
      <c r="M10" s="154"/>
      <c r="N10" s="151"/>
      <c r="O10" s="15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customHeight="1">
      <c r="B11" s="156"/>
      <c r="C11" s="146"/>
      <c r="D11" s="146"/>
      <c r="E11" s="163"/>
      <c r="F11" s="156"/>
      <c r="G11" s="146"/>
      <c r="H11" s="145" t="s">
        <v>46</v>
      </c>
      <c r="I11" s="145" t="s">
        <v>107</v>
      </c>
      <c r="J11" s="149" t="s">
        <v>77</v>
      </c>
      <c r="K11" s="150"/>
      <c r="L11" s="156" t="s">
        <v>48</v>
      </c>
      <c r="M11" s="156"/>
      <c r="N11" s="151"/>
      <c r="O11" s="15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51" customHeight="1">
      <c r="B12" s="156"/>
      <c r="C12" s="147"/>
      <c r="D12" s="147"/>
      <c r="E12" s="163"/>
      <c r="F12" s="156"/>
      <c r="G12" s="147"/>
      <c r="H12" s="147"/>
      <c r="I12" s="147"/>
      <c r="J12" s="153"/>
      <c r="K12" s="154"/>
      <c r="L12" s="156"/>
      <c r="M12" s="156"/>
      <c r="N12" s="153"/>
      <c r="O12" s="154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15" s="21" customFormat="1" ht="12.75" customHeight="1">
      <c r="B13" s="67">
        <v>1</v>
      </c>
      <c r="C13" s="68">
        <v>2</v>
      </c>
      <c r="D13" s="68">
        <v>3</v>
      </c>
      <c r="E13" s="68">
        <v>4</v>
      </c>
      <c r="F13" s="67">
        <v>5</v>
      </c>
      <c r="G13" s="67">
        <v>6</v>
      </c>
      <c r="H13" s="68">
        <v>7</v>
      </c>
      <c r="I13" s="68">
        <v>8</v>
      </c>
      <c r="J13" s="159">
        <v>9</v>
      </c>
      <c r="K13" s="160"/>
      <c r="L13" s="166">
        <v>10</v>
      </c>
      <c r="M13" s="166"/>
      <c r="N13" s="159">
        <v>11</v>
      </c>
      <c r="O13" s="160"/>
    </row>
    <row r="14" spans="2:15" ht="25.5" customHeight="1">
      <c r="B14" s="69">
        <v>1</v>
      </c>
      <c r="C14" s="76">
        <v>600</v>
      </c>
      <c r="D14" s="76">
        <v>60013</v>
      </c>
      <c r="E14" s="111" t="s">
        <v>125</v>
      </c>
      <c r="F14" s="71">
        <v>170000</v>
      </c>
      <c r="G14" s="71">
        <v>170000</v>
      </c>
      <c r="H14" s="72">
        <v>170000</v>
      </c>
      <c r="I14" s="71">
        <v>0</v>
      </c>
      <c r="J14" s="73"/>
      <c r="K14" s="73">
        <v>0</v>
      </c>
      <c r="L14" s="74"/>
      <c r="M14" s="75">
        <v>0</v>
      </c>
      <c r="N14" s="157" t="s">
        <v>149</v>
      </c>
      <c r="O14" s="158"/>
    </row>
    <row r="15" spans="2:15" ht="25.5" customHeight="1">
      <c r="B15" s="69">
        <v>2</v>
      </c>
      <c r="C15" s="76">
        <v>600</v>
      </c>
      <c r="D15" s="76">
        <v>60013</v>
      </c>
      <c r="E15" s="79" t="s">
        <v>135</v>
      </c>
      <c r="F15" s="71">
        <v>128917</v>
      </c>
      <c r="G15" s="71">
        <v>8917</v>
      </c>
      <c r="H15" s="72">
        <v>8917</v>
      </c>
      <c r="I15" s="71">
        <v>0</v>
      </c>
      <c r="J15" s="73"/>
      <c r="K15" s="73">
        <v>0</v>
      </c>
      <c r="L15" s="74"/>
      <c r="M15" s="75">
        <v>0</v>
      </c>
      <c r="N15" s="157" t="s">
        <v>149</v>
      </c>
      <c r="O15" s="158"/>
    </row>
    <row r="16" spans="2:15" ht="17.25" customHeight="1">
      <c r="B16" s="69">
        <v>3</v>
      </c>
      <c r="C16" s="76">
        <v>600</v>
      </c>
      <c r="D16" s="76">
        <v>60016</v>
      </c>
      <c r="E16" s="70" t="s">
        <v>124</v>
      </c>
      <c r="F16" s="71">
        <v>300000</v>
      </c>
      <c r="G16" s="71">
        <v>300000</v>
      </c>
      <c r="H16" s="72">
        <v>212000</v>
      </c>
      <c r="I16" s="71">
        <v>0</v>
      </c>
      <c r="J16" s="73" t="s">
        <v>153</v>
      </c>
      <c r="K16" s="73">
        <v>88000</v>
      </c>
      <c r="L16" s="74"/>
      <c r="M16" s="75">
        <v>0</v>
      </c>
      <c r="N16" s="157" t="s">
        <v>72</v>
      </c>
      <c r="O16" s="158"/>
    </row>
    <row r="17" spans="2:15" ht="17.25" customHeight="1">
      <c r="B17" s="69">
        <v>4</v>
      </c>
      <c r="C17" s="76">
        <v>630</v>
      </c>
      <c r="D17" s="76">
        <v>63003</v>
      </c>
      <c r="E17" s="70" t="s">
        <v>127</v>
      </c>
      <c r="F17" s="71">
        <v>66108</v>
      </c>
      <c r="G17" s="71">
        <v>66108</v>
      </c>
      <c r="H17" s="72">
        <v>66108</v>
      </c>
      <c r="I17" s="71">
        <v>0</v>
      </c>
      <c r="J17" s="73"/>
      <c r="K17" s="73">
        <v>0</v>
      </c>
      <c r="L17" s="74"/>
      <c r="M17" s="75">
        <v>0</v>
      </c>
      <c r="N17" s="157" t="s">
        <v>72</v>
      </c>
      <c r="O17" s="158"/>
    </row>
    <row r="18" spans="2:15" ht="17.25" customHeight="1">
      <c r="B18" s="69">
        <v>5</v>
      </c>
      <c r="C18" s="76">
        <v>700</v>
      </c>
      <c r="D18" s="76">
        <v>70001</v>
      </c>
      <c r="E18" s="70" t="s">
        <v>132</v>
      </c>
      <c r="F18" s="71">
        <v>6854</v>
      </c>
      <c r="G18" s="71">
        <v>6854</v>
      </c>
      <c r="H18" s="72">
        <v>6854</v>
      </c>
      <c r="I18" s="71">
        <v>0</v>
      </c>
      <c r="J18" s="73"/>
      <c r="K18" s="73">
        <v>0</v>
      </c>
      <c r="L18" s="74"/>
      <c r="M18" s="75">
        <v>0</v>
      </c>
      <c r="N18" s="157" t="s">
        <v>72</v>
      </c>
      <c r="O18" s="158"/>
    </row>
    <row r="19" spans="2:15" ht="17.25" customHeight="1">
      <c r="B19" s="69">
        <v>6</v>
      </c>
      <c r="C19" s="76">
        <v>750</v>
      </c>
      <c r="D19" s="76">
        <v>75023</v>
      </c>
      <c r="E19" s="70" t="s">
        <v>128</v>
      </c>
      <c r="F19" s="71">
        <v>3232300</v>
      </c>
      <c r="G19" s="71">
        <v>1232300</v>
      </c>
      <c r="H19" s="72">
        <v>1232300</v>
      </c>
      <c r="I19" s="71">
        <v>0</v>
      </c>
      <c r="J19" s="73"/>
      <c r="K19" s="73">
        <v>0</v>
      </c>
      <c r="L19" s="74"/>
      <c r="M19" s="75">
        <v>0</v>
      </c>
      <c r="N19" s="157" t="s">
        <v>72</v>
      </c>
      <c r="O19" s="158"/>
    </row>
    <row r="20" spans="2:15" ht="17.25" customHeight="1">
      <c r="B20" s="69">
        <v>7</v>
      </c>
      <c r="C20" s="76">
        <v>750</v>
      </c>
      <c r="D20" s="76">
        <v>75075</v>
      </c>
      <c r="E20" s="70" t="s">
        <v>130</v>
      </c>
      <c r="F20" s="71">
        <v>16454</v>
      </c>
      <c r="G20" s="71">
        <v>16454</v>
      </c>
      <c r="H20" s="72">
        <v>4936</v>
      </c>
      <c r="I20" s="71">
        <v>0</v>
      </c>
      <c r="J20" s="73"/>
      <c r="K20" s="73">
        <v>0</v>
      </c>
      <c r="L20" s="74"/>
      <c r="M20" s="75">
        <v>11518</v>
      </c>
      <c r="N20" s="157" t="s">
        <v>72</v>
      </c>
      <c r="O20" s="158"/>
    </row>
    <row r="21" spans="2:15" ht="17.25" customHeight="1">
      <c r="B21" s="69">
        <v>8</v>
      </c>
      <c r="C21" s="76">
        <v>750</v>
      </c>
      <c r="D21" s="76">
        <v>75095</v>
      </c>
      <c r="E21" s="70" t="s">
        <v>126</v>
      </c>
      <c r="F21" s="71">
        <v>42500</v>
      </c>
      <c r="G21" s="71">
        <v>10500</v>
      </c>
      <c r="H21" s="72">
        <v>10500</v>
      </c>
      <c r="I21" s="71">
        <v>0</v>
      </c>
      <c r="J21" s="73"/>
      <c r="K21" s="73">
        <v>0</v>
      </c>
      <c r="L21" s="74"/>
      <c r="M21" s="75">
        <v>0</v>
      </c>
      <c r="N21" s="157" t="s">
        <v>72</v>
      </c>
      <c r="O21" s="158"/>
    </row>
    <row r="22" spans="2:15" ht="17.25" customHeight="1">
      <c r="B22" s="69">
        <v>9</v>
      </c>
      <c r="C22" s="76">
        <v>754</v>
      </c>
      <c r="D22" s="76">
        <v>75416</v>
      </c>
      <c r="E22" s="70" t="s">
        <v>151</v>
      </c>
      <c r="F22" s="71">
        <v>110000</v>
      </c>
      <c r="G22" s="71">
        <v>110000</v>
      </c>
      <c r="H22" s="72">
        <v>110000</v>
      </c>
      <c r="I22" s="71">
        <v>0</v>
      </c>
      <c r="J22" s="73"/>
      <c r="K22" s="73">
        <v>0</v>
      </c>
      <c r="L22" s="74"/>
      <c r="M22" s="75">
        <v>0</v>
      </c>
      <c r="N22" s="157" t="s">
        <v>72</v>
      </c>
      <c r="O22" s="158"/>
    </row>
    <row r="23" spans="2:15" ht="17.25" customHeight="1">
      <c r="B23" s="69">
        <v>10</v>
      </c>
      <c r="C23" s="76">
        <v>900</v>
      </c>
      <c r="D23" s="76">
        <v>90001</v>
      </c>
      <c r="E23" s="70" t="s">
        <v>131</v>
      </c>
      <c r="F23" s="71">
        <v>140000</v>
      </c>
      <c r="G23" s="71">
        <v>140000</v>
      </c>
      <c r="H23" s="72">
        <v>140000</v>
      </c>
      <c r="I23" s="71">
        <v>0</v>
      </c>
      <c r="J23" s="73"/>
      <c r="K23" s="73">
        <v>0</v>
      </c>
      <c r="L23" s="74"/>
      <c r="M23" s="75">
        <v>0</v>
      </c>
      <c r="N23" s="157" t="s">
        <v>72</v>
      </c>
      <c r="O23" s="158"/>
    </row>
    <row r="24" spans="2:15" ht="15.75" customHeight="1">
      <c r="B24" s="69">
        <v>11</v>
      </c>
      <c r="C24" s="78">
        <v>900</v>
      </c>
      <c r="D24" s="78">
        <v>90003</v>
      </c>
      <c r="E24" s="79" t="s">
        <v>114</v>
      </c>
      <c r="F24" s="80">
        <v>738946</v>
      </c>
      <c r="G24" s="80">
        <v>154748</v>
      </c>
      <c r="H24" s="81">
        <v>77574</v>
      </c>
      <c r="I24" s="80">
        <v>0</v>
      </c>
      <c r="J24" s="82" t="s">
        <v>115</v>
      </c>
      <c r="K24" s="82">
        <v>77174</v>
      </c>
      <c r="L24" s="83"/>
      <c r="M24" s="81">
        <v>0</v>
      </c>
      <c r="N24" s="167" t="s">
        <v>72</v>
      </c>
      <c r="O24" s="168"/>
    </row>
    <row r="25" spans="2:15" ht="15.75" customHeight="1">
      <c r="B25" s="69">
        <v>12</v>
      </c>
      <c r="C25" s="78">
        <v>900</v>
      </c>
      <c r="D25" s="78">
        <v>90015</v>
      </c>
      <c r="E25" s="79" t="s">
        <v>145</v>
      </c>
      <c r="F25" s="80">
        <v>8500</v>
      </c>
      <c r="G25" s="80">
        <v>8500</v>
      </c>
      <c r="H25" s="81">
        <v>8500</v>
      </c>
      <c r="I25" s="80">
        <v>0</v>
      </c>
      <c r="J25" s="82"/>
      <c r="K25" s="82">
        <v>0</v>
      </c>
      <c r="L25" s="83"/>
      <c r="M25" s="81">
        <v>0</v>
      </c>
      <c r="N25" s="167" t="s">
        <v>72</v>
      </c>
      <c r="O25" s="168"/>
    </row>
    <row r="26" spans="2:15" ht="15.75" customHeight="1">
      <c r="B26" s="69">
        <v>13</v>
      </c>
      <c r="C26" s="78">
        <v>900</v>
      </c>
      <c r="D26" s="78">
        <v>90015</v>
      </c>
      <c r="E26" s="79" t="s">
        <v>150</v>
      </c>
      <c r="F26" s="80">
        <v>13000</v>
      </c>
      <c r="G26" s="80">
        <v>13000</v>
      </c>
      <c r="H26" s="81">
        <v>13000</v>
      </c>
      <c r="I26" s="80">
        <v>0</v>
      </c>
      <c r="J26" s="82"/>
      <c r="K26" s="82">
        <v>0</v>
      </c>
      <c r="L26" s="83"/>
      <c r="M26" s="81">
        <v>0</v>
      </c>
      <c r="N26" s="167" t="s">
        <v>72</v>
      </c>
      <c r="O26" s="168"/>
    </row>
    <row r="27" spans="2:15" ht="15.75" customHeight="1">
      <c r="B27" s="69">
        <v>14</v>
      </c>
      <c r="C27" s="78">
        <v>921</v>
      </c>
      <c r="D27" s="78">
        <v>92109</v>
      </c>
      <c r="E27" s="79" t="s">
        <v>123</v>
      </c>
      <c r="F27" s="80">
        <v>590838</v>
      </c>
      <c r="G27" s="80">
        <v>590838</v>
      </c>
      <c r="H27" s="81">
        <v>199448</v>
      </c>
      <c r="I27" s="80">
        <v>0</v>
      </c>
      <c r="J27" s="82"/>
      <c r="K27" s="82">
        <v>0</v>
      </c>
      <c r="L27" s="83"/>
      <c r="M27" s="81">
        <v>391390</v>
      </c>
      <c r="N27" s="167" t="s">
        <v>72</v>
      </c>
      <c r="O27" s="168"/>
    </row>
    <row r="28" spans="2:15" ht="15.75" customHeight="1">
      <c r="B28" s="69">
        <v>15</v>
      </c>
      <c r="C28" s="78">
        <v>921</v>
      </c>
      <c r="D28" s="78">
        <v>92109</v>
      </c>
      <c r="E28" s="79" t="s">
        <v>148</v>
      </c>
      <c r="F28" s="80">
        <v>120000</v>
      </c>
      <c r="G28" s="80">
        <v>120000</v>
      </c>
      <c r="H28" s="81">
        <v>120000</v>
      </c>
      <c r="I28" s="80">
        <v>0</v>
      </c>
      <c r="J28" s="82"/>
      <c r="K28" s="82">
        <v>0</v>
      </c>
      <c r="L28" s="83"/>
      <c r="M28" s="81">
        <v>0</v>
      </c>
      <c r="N28" s="167" t="s">
        <v>146</v>
      </c>
      <c r="O28" s="168"/>
    </row>
    <row r="29" spans="2:15" ht="15.75" customHeight="1">
      <c r="B29" s="69">
        <v>16</v>
      </c>
      <c r="C29" s="78">
        <v>921</v>
      </c>
      <c r="D29" s="78">
        <v>92195</v>
      </c>
      <c r="E29" s="79" t="s">
        <v>133</v>
      </c>
      <c r="F29" s="80">
        <v>180279</v>
      </c>
      <c r="G29" s="80">
        <v>180279</v>
      </c>
      <c r="H29" s="81">
        <v>180279</v>
      </c>
      <c r="I29" s="80">
        <v>0</v>
      </c>
      <c r="J29" s="82"/>
      <c r="K29" s="82">
        <v>0</v>
      </c>
      <c r="L29" s="83"/>
      <c r="M29" s="81">
        <v>0</v>
      </c>
      <c r="N29" s="167" t="s">
        <v>72</v>
      </c>
      <c r="O29" s="168"/>
    </row>
    <row r="30" spans="2:15" ht="15" customHeight="1">
      <c r="B30" s="77"/>
      <c r="C30" s="77"/>
      <c r="D30" s="78"/>
      <c r="E30" s="84" t="s">
        <v>0</v>
      </c>
      <c r="F30" s="85">
        <f>SUM(F14:F29)</f>
        <v>5864696</v>
      </c>
      <c r="G30" s="85">
        <f aca="true" t="shared" si="0" ref="G30:M30">SUM(G14:G29)</f>
        <v>3128498</v>
      </c>
      <c r="H30" s="85">
        <f t="shared" si="0"/>
        <v>2560416</v>
      </c>
      <c r="I30" s="85">
        <f t="shared" si="0"/>
        <v>0</v>
      </c>
      <c r="J30" s="112"/>
      <c r="K30" s="86">
        <f t="shared" si="0"/>
        <v>165174</v>
      </c>
      <c r="L30" s="112"/>
      <c r="M30" s="86">
        <f t="shared" si="0"/>
        <v>402908</v>
      </c>
      <c r="N30" s="170"/>
      <c r="O30" s="171"/>
    </row>
    <row r="31" spans="2:15" ht="12.75">
      <c r="B31" s="169" t="s">
        <v>49</v>
      </c>
      <c r="C31" s="169"/>
      <c r="D31" s="169"/>
      <c r="E31" s="169"/>
      <c r="F31" s="169"/>
      <c r="G31" s="87" t="s">
        <v>109</v>
      </c>
      <c r="H31" s="87"/>
      <c r="I31" s="87"/>
      <c r="J31" s="87"/>
      <c r="K31" s="87"/>
      <c r="L31" s="87"/>
      <c r="M31" s="87"/>
      <c r="N31" s="87"/>
      <c r="O31" s="87"/>
    </row>
    <row r="32" spans="2:15" ht="12.75">
      <c r="B32" s="169" t="s">
        <v>113</v>
      </c>
      <c r="C32" s="169"/>
      <c r="D32" s="169"/>
      <c r="E32" s="169"/>
      <c r="F32" s="169"/>
      <c r="G32" s="87" t="s">
        <v>50</v>
      </c>
      <c r="H32" s="87"/>
      <c r="I32" s="87"/>
      <c r="J32" s="87"/>
      <c r="K32" s="87"/>
      <c r="L32" s="87"/>
      <c r="M32" s="87"/>
      <c r="N32" s="87"/>
      <c r="O32" s="87"/>
    </row>
    <row r="33" spans="2:15" ht="12.75">
      <c r="B33" s="169"/>
      <c r="C33" s="169"/>
      <c r="D33" s="169"/>
      <c r="E33" s="169"/>
      <c r="F33" s="169"/>
      <c r="G33" s="169" t="s">
        <v>51</v>
      </c>
      <c r="H33" s="169"/>
      <c r="I33" s="169"/>
      <c r="J33" s="169"/>
      <c r="K33" s="169"/>
      <c r="L33" s="87"/>
      <c r="M33" s="87"/>
      <c r="N33" s="87"/>
      <c r="O33" s="87"/>
    </row>
    <row r="34" spans="2:15" ht="12.75">
      <c r="B34" s="88"/>
      <c r="C34" s="88"/>
      <c r="D34" s="88"/>
      <c r="E34" s="88"/>
      <c r="F34" s="88"/>
      <c r="G34" s="88"/>
      <c r="H34" s="89"/>
      <c r="I34" s="88"/>
      <c r="J34" s="88"/>
      <c r="K34" s="88"/>
      <c r="L34" s="88"/>
      <c r="M34" s="88"/>
      <c r="N34" s="88"/>
      <c r="O34" s="88"/>
    </row>
  </sheetData>
  <sheetProtection/>
  <mergeCells count="39">
    <mergeCell ref="N20:O20"/>
    <mergeCell ref="N26:O26"/>
    <mergeCell ref="B33:F33"/>
    <mergeCell ref="G33:K33"/>
    <mergeCell ref="B31:F31"/>
    <mergeCell ref="B32:F32"/>
    <mergeCell ref="N30:O30"/>
    <mergeCell ref="N29:O29"/>
    <mergeCell ref="N28:O28"/>
    <mergeCell ref="J13:K13"/>
    <mergeCell ref="N19:O19"/>
    <mergeCell ref="N27:O27"/>
    <mergeCell ref="N21:O21"/>
    <mergeCell ref="N18:O18"/>
    <mergeCell ref="N25:O25"/>
    <mergeCell ref="N23:O23"/>
    <mergeCell ref="N24:O24"/>
    <mergeCell ref="N22:O22"/>
    <mergeCell ref="N17:O17"/>
    <mergeCell ref="F8:F12"/>
    <mergeCell ref="N16:O16"/>
    <mergeCell ref="N13:O13"/>
    <mergeCell ref="H11:H12"/>
    <mergeCell ref="G8:M8"/>
    <mergeCell ref="E8:E12"/>
    <mergeCell ref="N14:O14"/>
    <mergeCell ref="H9:M10"/>
    <mergeCell ref="N15:O15"/>
    <mergeCell ref="L13:M13"/>
    <mergeCell ref="G9:G12"/>
    <mergeCell ref="N1:O1"/>
    <mergeCell ref="N8:O12"/>
    <mergeCell ref="B6:O6"/>
    <mergeCell ref="B8:B12"/>
    <mergeCell ref="C8:C12"/>
    <mergeCell ref="D8:D12"/>
    <mergeCell ref="J11:K12"/>
    <mergeCell ref="L11:M12"/>
    <mergeCell ref="I11:I12"/>
  </mergeCells>
  <printOptions horizontalCentered="1"/>
  <pageMargins left="0" right="0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24"/>
  <sheetViews>
    <sheetView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.625" style="1" customWidth="1"/>
    <col min="2" max="2" width="3.75390625" style="1" customWidth="1"/>
    <col min="3" max="3" width="71.875" style="3" customWidth="1"/>
    <col min="4" max="5" width="16.625" style="1" customWidth="1"/>
    <col min="6" max="6" width="18.625" style="4" customWidth="1"/>
    <col min="7" max="16384" width="9.125" style="1" customWidth="1"/>
  </cols>
  <sheetData>
    <row r="1" spans="2:6" ht="16.5" customHeight="1">
      <c r="B1" s="8"/>
      <c r="C1" s="34"/>
      <c r="D1" s="34"/>
      <c r="E1" s="34"/>
      <c r="F1" s="34"/>
    </row>
    <row r="2" spans="2:6" ht="15.75" customHeight="1">
      <c r="B2" s="2"/>
      <c r="C2" s="148" t="s">
        <v>105</v>
      </c>
      <c r="D2" s="148"/>
      <c r="E2" s="148"/>
      <c r="F2" s="148"/>
    </row>
    <row r="3" spans="2:6" ht="16.5" customHeight="1">
      <c r="B3" s="2"/>
      <c r="C3" s="173" t="s">
        <v>81</v>
      </c>
      <c r="D3" s="173"/>
      <c r="E3" s="173"/>
      <c r="F3" s="173"/>
    </row>
    <row r="4" spans="2:6" ht="15.75" customHeight="1">
      <c r="B4" s="2"/>
      <c r="C4" s="173" t="s">
        <v>101</v>
      </c>
      <c r="D4" s="173"/>
      <c r="E4" s="173"/>
      <c r="F4" s="173"/>
    </row>
    <row r="5" spans="2:6" ht="15.75" customHeight="1">
      <c r="B5" s="2"/>
      <c r="F5" s="3"/>
    </row>
    <row r="6" spans="2:6" ht="20.25">
      <c r="B6" s="172" t="s">
        <v>82</v>
      </c>
      <c r="C6" s="172"/>
      <c r="D6" s="172"/>
      <c r="E6" s="172"/>
      <c r="F6" s="172"/>
    </row>
    <row r="7" spans="2:6" ht="20.25">
      <c r="B7" s="7"/>
      <c r="C7" s="8"/>
      <c r="D7" s="35"/>
      <c r="E7" s="35" t="s">
        <v>52</v>
      </c>
      <c r="F7" s="9"/>
    </row>
    <row r="8" spans="2:6" ht="31.5" customHeight="1">
      <c r="B8" s="27" t="s">
        <v>1</v>
      </c>
      <c r="C8" s="27" t="s">
        <v>83</v>
      </c>
      <c r="D8" s="27" t="s">
        <v>84</v>
      </c>
      <c r="E8" s="28" t="s">
        <v>102</v>
      </c>
      <c r="F8" s="1"/>
    </row>
    <row r="9" spans="2:6" ht="31.5" customHeight="1">
      <c r="B9" s="27"/>
      <c r="C9" s="32" t="s">
        <v>85</v>
      </c>
      <c r="D9" s="27"/>
      <c r="E9" s="28"/>
      <c r="F9" s="1"/>
    </row>
    <row r="10" spans="2:6" ht="32.25" customHeight="1">
      <c r="B10" s="27">
        <v>1</v>
      </c>
      <c r="C10" s="36" t="s">
        <v>86</v>
      </c>
      <c r="D10" s="27">
        <v>952</v>
      </c>
      <c r="E10" s="37">
        <v>0</v>
      </c>
      <c r="F10" s="1"/>
    </row>
    <row r="11" spans="2:6" ht="32.25" customHeight="1">
      <c r="B11" s="27">
        <v>2</v>
      </c>
      <c r="C11" s="36" t="s">
        <v>87</v>
      </c>
      <c r="D11" s="27">
        <v>952</v>
      </c>
      <c r="E11" s="37">
        <v>0</v>
      </c>
      <c r="F11" s="1"/>
    </row>
    <row r="12" spans="2:6" ht="39.75" customHeight="1">
      <c r="B12" s="27">
        <v>3</v>
      </c>
      <c r="C12" s="36" t="s">
        <v>88</v>
      </c>
      <c r="D12" s="27">
        <v>903</v>
      </c>
      <c r="E12" s="37">
        <v>0</v>
      </c>
      <c r="F12" s="1"/>
    </row>
    <row r="13" spans="2:6" ht="32.25" customHeight="1">
      <c r="B13" s="27">
        <v>4</v>
      </c>
      <c r="C13" s="36" t="s">
        <v>104</v>
      </c>
      <c r="D13" s="27">
        <v>955</v>
      </c>
      <c r="E13" s="37">
        <v>2100000</v>
      </c>
      <c r="F13" s="1"/>
    </row>
    <row r="14" spans="2:6" ht="32.25" customHeight="1">
      <c r="B14" s="38">
        <v>5</v>
      </c>
      <c r="C14" s="39" t="s">
        <v>89</v>
      </c>
      <c r="D14" s="38"/>
      <c r="E14" s="40">
        <f>SUM(E10:E13)</f>
        <v>2100000</v>
      </c>
      <c r="F14" s="1"/>
    </row>
    <row r="15" spans="2:6" ht="32.25" customHeight="1">
      <c r="B15" s="27">
        <v>6</v>
      </c>
      <c r="C15" s="36" t="s">
        <v>90</v>
      </c>
      <c r="D15" s="27"/>
      <c r="E15" s="37">
        <v>35348465</v>
      </c>
      <c r="F15" s="1"/>
    </row>
    <row r="16" spans="2:6" ht="32.25" customHeight="1">
      <c r="B16" s="38">
        <v>7</v>
      </c>
      <c r="C16" s="41" t="s">
        <v>91</v>
      </c>
      <c r="D16" s="42"/>
      <c r="E16" s="43">
        <f>E14+E15</f>
        <v>37448465</v>
      </c>
      <c r="F16" s="1"/>
    </row>
    <row r="17" spans="2:6" ht="32.25" customHeight="1">
      <c r="B17" s="27"/>
      <c r="C17" s="32" t="s">
        <v>92</v>
      </c>
      <c r="D17" s="44"/>
      <c r="E17" s="45"/>
      <c r="F17" s="1"/>
    </row>
    <row r="18" spans="2:6" ht="32.25" customHeight="1">
      <c r="B18" s="27">
        <v>1</v>
      </c>
      <c r="C18" s="36" t="s">
        <v>93</v>
      </c>
      <c r="D18" s="27">
        <v>992</v>
      </c>
      <c r="E18" s="37">
        <v>122500</v>
      </c>
      <c r="F18" s="1"/>
    </row>
    <row r="19" spans="2:6" ht="32.25" customHeight="1">
      <c r="B19" s="27">
        <v>2</v>
      </c>
      <c r="C19" s="36" t="s">
        <v>94</v>
      </c>
      <c r="D19" s="27">
        <v>992</v>
      </c>
      <c r="E19" s="37">
        <v>597000</v>
      </c>
      <c r="F19" s="1"/>
    </row>
    <row r="20" spans="2:6" ht="40.5" customHeight="1">
      <c r="B20" s="27">
        <v>3</v>
      </c>
      <c r="C20" s="36" t="s">
        <v>95</v>
      </c>
      <c r="D20" s="27">
        <v>963</v>
      </c>
      <c r="E20" s="37">
        <v>0</v>
      </c>
      <c r="F20" s="1"/>
    </row>
    <row r="21" spans="2:6" ht="32.25" customHeight="1">
      <c r="B21" s="27">
        <v>4</v>
      </c>
      <c r="C21" s="36" t="s">
        <v>96</v>
      </c>
      <c r="D21" s="27">
        <v>982</v>
      </c>
      <c r="E21" s="37">
        <v>590000</v>
      </c>
      <c r="F21" s="1"/>
    </row>
    <row r="22" spans="2:6" ht="32.25" customHeight="1">
      <c r="B22" s="38">
        <v>5</v>
      </c>
      <c r="C22" s="39" t="s">
        <v>89</v>
      </c>
      <c r="D22" s="38"/>
      <c r="E22" s="40">
        <f>SUM(E18:E21)</f>
        <v>1309500</v>
      </c>
      <c r="F22" s="1"/>
    </row>
    <row r="23" spans="2:6" ht="32.25" customHeight="1">
      <c r="B23" s="27">
        <v>6</v>
      </c>
      <c r="C23" s="36" t="s">
        <v>97</v>
      </c>
      <c r="D23" s="27"/>
      <c r="E23" s="37">
        <v>36138965</v>
      </c>
      <c r="F23" s="1"/>
    </row>
    <row r="24" spans="2:6" ht="32.25" customHeight="1">
      <c r="B24" s="38">
        <v>7</v>
      </c>
      <c r="C24" s="41" t="s">
        <v>98</v>
      </c>
      <c r="D24" s="38"/>
      <c r="E24" s="43">
        <f>E22+E23</f>
        <v>37448465</v>
      </c>
      <c r="F24" s="1"/>
    </row>
  </sheetData>
  <sheetProtection/>
  <mergeCells count="4">
    <mergeCell ref="B6:F6"/>
    <mergeCell ref="C2:F2"/>
    <mergeCell ref="C3:F3"/>
    <mergeCell ref="C4:F4"/>
  </mergeCells>
  <printOptions horizontalCentered="1"/>
  <pageMargins left="0" right="0" top="0" bottom="0" header="0" footer="0"/>
  <pageSetup blackAndWhite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AC54"/>
  <sheetViews>
    <sheetView zoomScale="95" zoomScaleNormal="95" zoomScalePageLayoutView="0" workbookViewId="0" topLeftCell="D1">
      <selection activeCell="F65" sqref="F65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7.75390625" style="1" customWidth="1"/>
    <col min="4" max="4" width="4.875" style="1" customWidth="1"/>
    <col min="5" max="5" width="1.00390625" style="1" customWidth="1"/>
    <col min="6" max="6" width="40.125" style="1" customWidth="1"/>
    <col min="7" max="7" width="14.875" style="1" customWidth="1"/>
    <col min="8" max="8" width="15.25390625" style="1" customWidth="1"/>
    <col min="9" max="9" width="14.875" style="1" customWidth="1"/>
    <col min="10" max="10" width="15.625" style="1" customWidth="1"/>
    <col min="11" max="11" width="14.00390625" style="1" customWidth="1"/>
    <col min="12" max="12" width="12.00390625" style="1" customWidth="1"/>
    <col min="13" max="13" width="12.125" style="1" customWidth="1"/>
    <col min="14" max="16384" width="9.125" style="1" customWidth="1"/>
  </cols>
  <sheetData>
    <row r="1" ht="12" customHeight="1">
      <c r="M1" s="8"/>
    </row>
    <row r="2" spans="3:13" ht="12" customHeight="1">
      <c r="C2" s="190"/>
      <c r="D2" s="190"/>
      <c r="E2" s="190"/>
      <c r="F2" s="190"/>
      <c r="G2" s="190"/>
      <c r="H2" s="190"/>
      <c r="I2" s="190"/>
      <c r="J2" s="190"/>
      <c r="K2" s="190"/>
      <c r="L2" s="189" t="s">
        <v>106</v>
      </c>
      <c r="M2" s="189"/>
    </row>
    <row r="3" spans="3:14" ht="12" customHeight="1">
      <c r="C3" s="190"/>
      <c r="D3" s="190"/>
      <c r="E3" s="190"/>
      <c r="F3" s="190"/>
      <c r="G3" s="190"/>
      <c r="H3" s="190"/>
      <c r="I3" s="190"/>
      <c r="J3" s="190"/>
      <c r="K3" s="190"/>
      <c r="L3" s="189" t="s">
        <v>78</v>
      </c>
      <c r="M3" s="189"/>
      <c r="N3" s="189"/>
    </row>
    <row r="4" spans="3:13" ht="12" customHeight="1">
      <c r="C4" s="190"/>
      <c r="D4" s="190"/>
      <c r="E4" s="190"/>
      <c r="F4" s="190"/>
      <c r="G4" s="190"/>
      <c r="H4" s="190"/>
      <c r="I4" s="190"/>
      <c r="J4" s="190"/>
      <c r="K4" s="190"/>
      <c r="L4" s="189" t="s">
        <v>99</v>
      </c>
      <c r="M4" s="189"/>
    </row>
    <row r="5" ht="10.5" customHeight="1"/>
    <row r="6" spans="2:13" ht="23.25" customHeight="1">
      <c r="B6" s="182" t="s">
        <v>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2:13" ht="15.75">
      <c r="B7" s="182" t="s">
        <v>100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</row>
    <row r="8" ht="21" customHeight="1" thickBot="1">
      <c r="M8" s="5" t="s">
        <v>52</v>
      </c>
    </row>
    <row r="9" spans="2:29" ht="12" customHeight="1">
      <c r="B9" s="191" t="s">
        <v>8</v>
      </c>
      <c r="C9" s="194" t="s">
        <v>35</v>
      </c>
      <c r="D9" s="201" t="s">
        <v>60</v>
      </c>
      <c r="E9" s="202"/>
      <c r="F9" s="194"/>
      <c r="G9" s="194" t="s">
        <v>64</v>
      </c>
      <c r="H9" s="201" t="s">
        <v>54</v>
      </c>
      <c r="I9" s="198" t="s">
        <v>53</v>
      </c>
      <c r="J9" s="199"/>
      <c r="K9" s="199"/>
      <c r="L9" s="199"/>
      <c r="M9" s="20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2:29" ht="4.5" customHeight="1">
      <c r="B10" s="192"/>
      <c r="C10" s="195"/>
      <c r="D10" s="203"/>
      <c r="E10" s="204"/>
      <c r="F10" s="195"/>
      <c r="G10" s="195"/>
      <c r="H10" s="203"/>
      <c r="I10" s="197" t="s">
        <v>55</v>
      </c>
      <c r="J10" s="183" t="s">
        <v>3</v>
      </c>
      <c r="K10" s="184"/>
      <c r="L10" s="185"/>
      <c r="M10" s="197" t="s">
        <v>59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2:29" ht="8.25" customHeight="1">
      <c r="B11" s="192"/>
      <c r="C11" s="195"/>
      <c r="D11" s="203"/>
      <c r="E11" s="204"/>
      <c r="F11" s="195"/>
      <c r="G11" s="195"/>
      <c r="H11" s="203"/>
      <c r="I11" s="195"/>
      <c r="J11" s="186"/>
      <c r="K11" s="187"/>
      <c r="L11" s="188"/>
      <c r="M11" s="19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ht="19.5" customHeight="1">
      <c r="B12" s="192"/>
      <c r="C12" s="195"/>
      <c r="D12" s="203"/>
      <c r="E12" s="204"/>
      <c r="F12" s="195"/>
      <c r="G12" s="195"/>
      <c r="H12" s="203"/>
      <c r="I12" s="195"/>
      <c r="J12" s="197" t="s">
        <v>56</v>
      </c>
      <c r="K12" s="197" t="s">
        <v>57</v>
      </c>
      <c r="L12" s="197" t="s">
        <v>58</v>
      </c>
      <c r="M12" s="19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13" ht="21" customHeight="1">
      <c r="B13" s="193"/>
      <c r="C13" s="196"/>
      <c r="D13" s="186"/>
      <c r="E13" s="188"/>
      <c r="F13" s="196"/>
      <c r="G13" s="196"/>
      <c r="H13" s="186"/>
      <c r="I13" s="196"/>
      <c r="J13" s="196"/>
      <c r="K13" s="196"/>
      <c r="L13" s="196"/>
      <c r="M13" s="196"/>
    </row>
    <row r="14" spans="2:13" ht="15" customHeight="1">
      <c r="B14" s="22">
        <v>1</v>
      </c>
      <c r="C14" s="23">
        <v>2</v>
      </c>
      <c r="D14" s="205">
        <v>3</v>
      </c>
      <c r="E14" s="206"/>
      <c r="F14" s="24">
        <v>4</v>
      </c>
      <c r="G14" s="24">
        <v>5</v>
      </c>
      <c r="H14" s="25">
        <v>6</v>
      </c>
      <c r="I14" s="26">
        <v>7</v>
      </c>
      <c r="J14" s="24">
        <v>8</v>
      </c>
      <c r="K14" s="23">
        <v>9</v>
      </c>
      <c r="L14" s="23">
        <v>10</v>
      </c>
      <c r="M14" s="23">
        <v>11</v>
      </c>
    </row>
    <row r="15" spans="2:13" ht="16.5" customHeight="1">
      <c r="B15" s="46">
        <v>750</v>
      </c>
      <c r="C15" s="47"/>
      <c r="D15" s="180"/>
      <c r="E15" s="181"/>
      <c r="F15" s="48" t="s">
        <v>10</v>
      </c>
      <c r="G15" s="49">
        <f aca="true" t="shared" si="0" ref="G15:M15">G16</f>
        <v>107000</v>
      </c>
      <c r="H15" s="49">
        <f t="shared" si="0"/>
        <v>107000</v>
      </c>
      <c r="I15" s="49">
        <f t="shared" si="0"/>
        <v>107000</v>
      </c>
      <c r="J15" s="49">
        <f t="shared" si="0"/>
        <v>90956</v>
      </c>
      <c r="K15" s="49">
        <f t="shared" si="0"/>
        <v>16044</v>
      </c>
      <c r="L15" s="49">
        <f t="shared" si="0"/>
        <v>0</v>
      </c>
      <c r="M15" s="49">
        <f t="shared" si="0"/>
        <v>0</v>
      </c>
    </row>
    <row r="16" spans="2:13" s="10" customFormat="1" ht="16.5" customHeight="1">
      <c r="B16" s="50"/>
      <c r="C16" s="51">
        <v>75011</v>
      </c>
      <c r="D16" s="178"/>
      <c r="E16" s="179"/>
      <c r="F16" s="52" t="s">
        <v>66</v>
      </c>
      <c r="G16" s="53">
        <f aca="true" t="shared" si="1" ref="G16:M16">SUM(G17:G20)</f>
        <v>107000</v>
      </c>
      <c r="H16" s="53">
        <f t="shared" si="1"/>
        <v>107000</v>
      </c>
      <c r="I16" s="53">
        <f>SUM(I17:I20)</f>
        <v>107000</v>
      </c>
      <c r="J16" s="53">
        <f t="shared" si="1"/>
        <v>90956</v>
      </c>
      <c r="K16" s="53">
        <f t="shared" si="1"/>
        <v>16044</v>
      </c>
      <c r="L16" s="53">
        <f t="shared" si="1"/>
        <v>0</v>
      </c>
      <c r="M16" s="53">
        <f t="shared" si="1"/>
        <v>0</v>
      </c>
    </row>
    <row r="17" spans="2:13" ht="27.75" customHeight="1">
      <c r="B17" s="54"/>
      <c r="C17" s="26"/>
      <c r="D17" s="176">
        <v>2010</v>
      </c>
      <c r="E17" s="177"/>
      <c r="F17" s="55" t="s">
        <v>36</v>
      </c>
      <c r="G17" s="56">
        <v>107000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</row>
    <row r="18" spans="2:13" ht="15" customHeight="1">
      <c r="B18" s="54"/>
      <c r="C18" s="26"/>
      <c r="D18" s="176">
        <v>4010</v>
      </c>
      <c r="E18" s="177"/>
      <c r="F18" s="55" t="s">
        <v>11</v>
      </c>
      <c r="G18" s="56"/>
      <c r="H18" s="56">
        <v>90956</v>
      </c>
      <c r="I18" s="56">
        <v>90956</v>
      </c>
      <c r="J18" s="56">
        <v>90956</v>
      </c>
      <c r="K18" s="56">
        <v>0</v>
      </c>
      <c r="L18" s="56">
        <v>0</v>
      </c>
      <c r="M18" s="56">
        <v>0</v>
      </c>
    </row>
    <row r="19" spans="2:13" ht="15" customHeight="1">
      <c r="B19" s="54"/>
      <c r="C19" s="26"/>
      <c r="D19" s="176">
        <v>4110</v>
      </c>
      <c r="E19" s="177"/>
      <c r="F19" s="55" t="s">
        <v>12</v>
      </c>
      <c r="G19" s="56"/>
      <c r="H19" s="56">
        <v>13816</v>
      </c>
      <c r="I19" s="56">
        <v>13816</v>
      </c>
      <c r="J19" s="56">
        <v>0</v>
      </c>
      <c r="K19" s="56">
        <v>13816</v>
      </c>
      <c r="L19" s="56">
        <v>0</v>
      </c>
      <c r="M19" s="56">
        <v>0</v>
      </c>
    </row>
    <row r="20" spans="2:13" ht="15" customHeight="1">
      <c r="B20" s="54"/>
      <c r="C20" s="26"/>
      <c r="D20" s="176">
        <v>4120</v>
      </c>
      <c r="E20" s="177"/>
      <c r="F20" s="57" t="s">
        <v>13</v>
      </c>
      <c r="G20" s="56"/>
      <c r="H20" s="56">
        <v>2228</v>
      </c>
      <c r="I20" s="56">
        <v>2228</v>
      </c>
      <c r="J20" s="56">
        <v>0</v>
      </c>
      <c r="K20" s="56">
        <v>2228</v>
      </c>
      <c r="L20" s="56">
        <v>0</v>
      </c>
      <c r="M20" s="56">
        <v>0</v>
      </c>
    </row>
    <row r="21" spans="2:13" s="11" customFormat="1" ht="33.75" customHeight="1">
      <c r="B21" s="46">
        <v>751</v>
      </c>
      <c r="C21" s="47"/>
      <c r="D21" s="180"/>
      <c r="E21" s="181"/>
      <c r="F21" s="58" t="s">
        <v>37</v>
      </c>
      <c r="G21" s="49">
        <f aca="true" t="shared" si="2" ref="G21:M21">G22</f>
        <v>1939</v>
      </c>
      <c r="H21" s="49">
        <f t="shared" si="2"/>
        <v>1939</v>
      </c>
      <c r="I21" s="49">
        <f t="shared" si="2"/>
        <v>1939</v>
      </c>
      <c r="J21" s="49">
        <f t="shared" si="2"/>
        <v>0</v>
      </c>
      <c r="K21" s="49">
        <f t="shared" si="2"/>
        <v>0</v>
      </c>
      <c r="L21" s="49">
        <f t="shared" si="2"/>
        <v>0</v>
      </c>
      <c r="M21" s="49">
        <f t="shared" si="2"/>
        <v>0</v>
      </c>
    </row>
    <row r="22" spans="2:13" s="10" customFormat="1" ht="27" customHeight="1">
      <c r="B22" s="50"/>
      <c r="C22" s="51">
        <v>75101</v>
      </c>
      <c r="D22" s="178"/>
      <c r="E22" s="179"/>
      <c r="F22" s="52" t="s">
        <v>40</v>
      </c>
      <c r="G22" s="53">
        <f aca="true" t="shared" si="3" ref="G22:M22">SUM(G23:G24)</f>
        <v>1939</v>
      </c>
      <c r="H22" s="53">
        <f t="shared" si="3"/>
        <v>1939</v>
      </c>
      <c r="I22" s="53">
        <f>SUM(I23:I24)</f>
        <v>1939</v>
      </c>
      <c r="J22" s="53">
        <f t="shared" si="3"/>
        <v>0</v>
      </c>
      <c r="K22" s="53">
        <f t="shared" si="3"/>
        <v>0</v>
      </c>
      <c r="L22" s="53">
        <f t="shared" si="3"/>
        <v>0</v>
      </c>
      <c r="M22" s="53">
        <f t="shared" si="3"/>
        <v>0</v>
      </c>
    </row>
    <row r="23" spans="2:13" ht="29.25" customHeight="1">
      <c r="B23" s="54"/>
      <c r="C23" s="26"/>
      <c r="D23" s="176">
        <v>2010</v>
      </c>
      <c r="E23" s="177"/>
      <c r="F23" s="55" t="s">
        <v>36</v>
      </c>
      <c r="G23" s="56">
        <v>1939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</row>
    <row r="24" spans="2:13" ht="15" customHeight="1">
      <c r="B24" s="54"/>
      <c r="C24" s="26"/>
      <c r="D24" s="176">
        <v>4210</v>
      </c>
      <c r="E24" s="177"/>
      <c r="F24" s="57" t="s">
        <v>14</v>
      </c>
      <c r="G24" s="56"/>
      <c r="H24" s="56">
        <v>1939</v>
      </c>
      <c r="I24" s="56">
        <v>1939</v>
      </c>
      <c r="J24" s="56">
        <v>0</v>
      </c>
      <c r="K24" s="56">
        <v>0</v>
      </c>
      <c r="L24" s="56">
        <v>0</v>
      </c>
      <c r="M24" s="56">
        <v>0</v>
      </c>
    </row>
    <row r="25" spans="2:13" s="11" customFormat="1" ht="16.5" customHeight="1">
      <c r="B25" s="46">
        <v>852</v>
      </c>
      <c r="C25" s="47"/>
      <c r="D25" s="180"/>
      <c r="E25" s="181"/>
      <c r="F25" s="58" t="s">
        <v>68</v>
      </c>
      <c r="G25" s="49">
        <f aca="true" t="shared" si="4" ref="G25:M25">G26+G45+G48+G51</f>
        <v>4666200</v>
      </c>
      <c r="H25" s="49">
        <f t="shared" si="4"/>
        <v>4666200</v>
      </c>
      <c r="I25" s="49">
        <f>I26+I45+I48+I51</f>
        <v>4379200</v>
      </c>
      <c r="J25" s="49">
        <f t="shared" si="4"/>
        <v>80504</v>
      </c>
      <c r="K25" s="49">
        <f t="shared" si="4"/>
        <v>45323</v>
      </c>
      <c r="L25" s="49">
        <f t="shared" si="4"/>
        <v>287000</v>
      </c>
      <c r="M25" s="49">
        <f t="shared" si="4"/>
        <v>0</v>
      </c>
    </row>
    <row r="26" spans="2:13" s="10" customFormat="1" ht="42.75" customHeight="1">
      <c r="B26" s="50"/>
      <c r="C26" s="51">
        <v>85212</v>
      </c>
      <c r="D26" s="178"/>
      <c r="E26" s="179"/>
      <c r="F26" s="52" t="s">
        <v>69</v>
      </c>
      <c r="G26" s="53">
        <f>SUM(G27:G43)</f>
        <v>4325000</v>
      </c>
      <c r="H26" s="53">
        <f aca="true" t="shared" si="5" ref="H26:M26">SUM(H27:H44)</f>
        <v>4325000</v>
      </c>
      <c r="I26" s="53">
        <f t="shared" si="5"/>
        <v>4325000</v>
      </c>
      <c r="J26" s="53">
        <f t="shared" si="5"/>
        <v>80504</v>
      </c>
      <c r="K26" s="53">
        <f t="shared" si="5"/>
        <v>45323</v>
      </c>
      <c r="L26" s="53">
        <f t="shared" si="5"/>
        <v>0</v>
      </c>
      <c r="M26" s="53">
        <f t="shared" si="5"/>
        <v>0</v>
      </c>
    </row>
    <row r="27" spans="2:13" ht="29.25" customHeight="1">
      <c r="B27" s="54"/>
      <c r="C27" s="26"/>
      <c r="D27" s="176">
        <v>2010</v>
      </c>
      <c r="E27" s="177"/>
      <c r="F27" s="59" t="s">
        <v>36</v>
      </c>
      <c r="G27" s="56">
        <v>4325000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</row>
    <row r="28" spans="2:13" ht="15" customHeight="1">
      <c r="B28" s="54"/>
      <c r="C28" s="26"/>
      <c r="D28" s="176">
        <v>3020</v>
      </c>
      <c r="E28" s="177"/>
      <c r="F28" s="55" t="s">
        <v>38</v>
      </c>
      <c r="G28" s="56"/>
      <c r="H28" s="56">
        <v>500</v>
      </c>
      <c r="I28" s="56">
        <v>500</v>
      </c>
      <c r="J28" s="56">
        <v>0</v>
      </c>
      <c r="K28" s="56">
        <v>0</v>
      </c>
      <c r="L28" s="56">
        <v>0</v>
      </c>
      <c r="M28" s="56">
        <v>0</v>
      </c>
    </row>
    <row r="29" spans="2:13" ht="15" customHeight="1">
      <c r="B29" s="54"/>
      <c r="C29" s="26"/>
      <c r="D29" s="176">
        <v>3110</v>
      </c>
      <c r="E29" s="177"/>
      <c r="F29" s="30" t="s">
        <v>16</v>
      </c>
      <c r="G29" s="56"/>
      <c r="H29" s="56">
        <v>4169030</v>
      </c>
      <c r="I29" s="56">
        <v>4169030</v>
      </c>
      <c r="J29" s="56">
        <v>0</v>
      </c>
      <c r="K29" s="56">
        <v>0</v>
      </c>
      <c r="L29" s="56">
        <v>0</v>
      </c>
      <c r="M29" s="56">
        <v>0</v>
      </c>
    </row>
    <row r="30" spans="2:13" ht="15" customHeight="1">
      <c r="B30" s="54"/>
      <c r="C30" s="26"/>
      <c r="D30" s="176">
        <v>4010</v>
      </c>
      <c r="E30" s="177"/>
      <c r="F30" s="55" t="s">
        <v>11</v>
      </c>
      <c r="G30" s="56"/>
      <c r="H30" s="56">
        <v>75737</v>
      </c>
      <c r="I30" s="56">
        <v>75737</v>
      </c>
      <c r="J30" s="56">
        <v>75737</v>
      </c>
      <c r="K30" s="56">
        <v>0</v>
      </c>
      <c r="L30" s="56">
        <v>0</v>
      </c>
      <c r="M30" s="56">
        <v>0</v>
      </c>
    </row>
    <row r="31" spans="2:13" ht="15" customHeight="1">
      <c r="B31" s="54"/>
      <c r="C31" s="26"/>
      <c r="D31" s="176">
        <v>4040</v>
      </c>
      <c r="E31" s="177"/>
      <c r="F31" s="55" t="s">
        <v>17</v>
      </c>
      <c r="G31" s="56"/>
      <c r="H31" s="56">
        <v>4767</v>
      </c>
      <c r="I31" s="56">
        <v>4767</v>
      </c>
      <c r="J31" s="56">
        <v>4767</v>
      </c>
      <c r="K31" s="56">
        <v>0</v>
      </c>
      <c r="L31" s="56">
        <v>0</v>
      </c>
      <c r="M31" s="56">
        <v>0</v>
      </c>
    </row>
    <row r="32" spans="2:13" ht="15" customHeight="1">
      <c r="B32" s="54"/>
      <c r="C32" s="26"/>
      <c r="D32" s="176">
        <v>4110</v>
      </c>
      <c r="E32" s="177"/>
      <c r="F32" s="55" t="s">
        <v>12</v>
      </c>
      <c r="G32" s="56"/>
      <c r="H32" s="56">
        <v>43195</v>
      </c>
      <c r="I32" s="56">
        <v>43195</v>
      </c>
      <c r="J32" s="56">
        <v>0</v>
      </c>
      <c r="K32" s="56">
        <v>43195</v>
      </c>
      <c r="L32" s="56">
        <v>0</v>
      </c>
      <c r="M32" s="56">
        <v>0</v>
      </c>
    </row>
    <row r="33" spans="2:13" ht="15" customHeight="1">
      <c r="B33" s="54"/>
      <c r="C33" s="26"/>
      <c r="D33" s="176">
        <v>4120</v>
      </c>
      <c r="E33" s="177"/>
      <c r="F33" s="55" t="s">
        <v>13</v>
      </c>
      <c r="G33" s="56"/>
      <c r="H33" s="56">
        <v>2128</v>
      </c>
      <c r="I33" s="56">
        <v>2128</v>
      </c>
      <c r="J33" s="56">
        <v>0</v>
      </c>
      <c r="K33" s="56">
        <v>2128</v>
      </c>
      <c r="L33" s="56">
        <v>0</v>
      </c>
      <c r="M33" s="56">
        <v>0</v>
      </c>
    </row>
    <row r="34" spans="2:13" ht="15" customHeight="1">
      <c r="B34" s="54"/>
      <c r="C34" s="26"/>
      <c r="D34" s="176">
        <v>4210</v>
      </c>
      <c r="E34" s="177"/>
      <c r="F34" s="55" t="s">
        <v>14</v>
      </c>
      <c r="G34" s="56"/>
      <c r="H34" s="56">
        <v>3000</v>
      </c>
      <c r="I34" s="56">
        <v>3000</v>
      </c>
      <c r="J34" s="56">
        <v>0</v>
      </c>
      <c r="K34" s="56">
        <v>0</v>
      </c>
      <c r="L34" s="56">
        <v>0</v>
      </c>
      <c r="M34" s="56">
        <v>0</v>
      </c>
    </row>
    <row r="35" spans="2:13" ht="15" customHeight="1">
      <c r="B35" s="54"/>
      <c r="C35" s="26"/>
      <c r="D35" s="176">
        <v>4280</v>
      </c>
      <c r="E35" s="177"/>
      <c r="F35" s="55" t="s">
        <v>39</v>
      </c>
      <c r="G35" s="56"/>
      <c r="H35" s="56">
        <v>100</v>
      </c>
      <c r="I35" s="56">
        <v>100</v>
      </c>
      <c r="J35" s="56">
        <v>0</v>
      </c>
      <c r="K35" s="56">
        <v>0</v>
      </c>
      <c r="L35" s="56">
        <v>0</v>
      </c>
      <c r="M35" s="56">
        <v>0</v>
      </c>
    </row>
    <row r="36" spans="2:13" ht="15" customHeight="1">
      <c r="B36" s="54"/>
      <c r="C36" s="26"/>
      <c r="D36" s="176">
        <v>4300</v>
      </c>
      <c r="E36" s="177"/>
      <c r="F36" s="30" t="s">
        <v>15</v>
      </c>
      <c r="G36" s="56"/>
      <c r="H36" s="56">
        <v>21000</v>
      </c>
      <c r="I36" s="56">
        <v>21000</v>
      </c>
      <c r="J36" s="56">
        <v>0</v>
      </c>
      <c r="K36" s="56">
        <v>0</v>
      </c>
      <c r="L36" s="56">
        <v>0</v>
      </c>
      <c r="M36" s="56">
        <v>0</v>
      </c>
    </row>
    <row r="37" spans="2:13" ht="15" customHeight="1">
      <c r="B37" s="54"/>
      <c r="C37" s="26"/>
      <c r="D37" s="176">
        <v>4350</v>
      </c>
      <c r="E37" s="177"/>
      <c r="F37" s="30" t="s">
        <v>18</v>
      </c>
      <c r="G37" s="56"/>
      <c r="H37" s="56">
        <v>300</v>
      </c>
      <c r="I37" s="56">
        <v>300</v>
      </c>
      <c r="J37" s="56">
        <v>0</v>
      </c>
      <c r="K37" s="56">
        <v>0</v>
      </c>
      <c r="L37" s="56">
        <v>0</v>
      </c>
      <c r="M37" s="56">
        <v>0</v>
      </c>
    </row>
    <row r="38" spans="2:13" ht="15" customHeight="1">
      <c r="B38" s="54"/>
      <c r="C38" s="26"/>
      <c r="D38" s="176">
        <v>4370</v>
      </c>
      <c r="E38" s="177"/>
      <c r="F38" s="30" t="s">
        <v>67</v>
      </c>
      <c r="G38" s="56"/>
      <c r="H38" s="56">
        <v>1500</v>
      </c>
      <c r="I38" s="56">
        <v>1500</v>
      </c>
      <c r="J38" s="56">
        <v>0</v>
      </c>
      <c r="K38" s="56">
        <v>0</v>
      </c>
      <c r="L38" s="56">
        <v>0</v>
      </c>
      <c r="M38" s="56">
        <v>0</v>
      </c>
    </row>
    <row r="39" spans="2:13" ht="15" customHeight="1">
      <c r="B39" s="54"/>
      <c r="C39" s="26"/>
      <c r="D39" s="176">
        <v>4410</v>
      </c>
      <c r="E39" s="177"/>
      <c r="F39" s="30" t="s">
        <v>19</v>
      </c>
      <c r="G39" s="56"/>
      <c r="H39" s="56">
        <v>100</v>
      </c>
      <c r="I39" s="56">
        <v>100</v>
      </c>
      <c r="J39" s="56">
        <v>0</v>
      </c>
      <c r="K39" s="56">
        <v>0</v>
      </c>
      <c r="L39" s="56">
        <v>0</v>
      </c>
      <c r="M39" s="56">
        <v>0</v>
      </c>
    </row>
    <row r="40" spans="2:13" ht="15" customHeight="1">
      <c r="B40" s="54"/>
      <c r="C40" s="26"/>
      <c r="D40" s="176">
        <v>4430</v>
      </c>
      <c r="E40" s="177"/>
      <c r="F40" s="30" t="s">
        <v>20</v>
      </c>
      <c r="G40" s="56"/>
      <c r="H40" s="56">
        <v>100</v>
      </c>
      <c r="I40" s="56">
        <v>100</v>
      </c>
      <c r="J40" s="56">
        <v>0</v>
      </c>
      <c r="K40" s="56">
        <v>0</v>
      </c>
      <c r="L40" s="56">
        <v>0</v>
      </c>
      <c r="M40" s="56">
        <v>0</v>
      </c>
    </row>
    <row r="41" spans="2:13" ht="15" customHeight="1">
      <c r="B41" s="54"/>
      <c r="C41" s="26"/>
      <c r="D41" s="176">
        <v>4440</v>
      </c>
      <c r="E41" s="177"/>
      <c r="F41" s="30" t="s">
        <v>21</v>
      </c>
      <c r="G41" s="56"/>
      <c r="H41" s="56">
        <v>2000</v>
      </c>
      <c r="I41" s="56">
        <v>2000</v>
      </c>
      <c r="J41" s="56">
        <v>0</v>
      </c>
      <c r="K41" s="56">
        <v>0</v>
      </c>
      <c r="L41" s="56">
        <v>0</v>
      </c>
      <c r="M41" s="56">
        <v>0</v>
      </c>
    </row>
    <row r="42" spans="2:13" ht="15" customHeight="1">
      <c r="B42" s="54"/>
      <c r="C42" s="26"/>
      <c r="D42" s="176">
        <v>4700</v>
      </c>
      <c r="E42" s="177"/>
      <c r="F42" s="30" t="s">
        <v>79</v>
      </c>
      <c r="G42" s="56"/>
      <c r="H42" s="56">
        <v>1000</v>
      </c>
      <c r="I42" s="56">
        <v>1000</v>
      </c>
      <c r="J42" s="56">
        <v>0</v>
      </c>
      <c r="K42" s="56">
        <v>0</v>
      </c>
      <c r="L42" s="56">
        <v>0</v>
      </c>
      <c r="M42" s="56">
        <v>0</v>
      </c>
    </row>
    <row r="43" spans="2:13" ht="26.25" customHeight="1">
      <c r="B43" s="54"/>
      <c r="C43" s="26"/>
      <c r="D43" s="176">
        <v>4740</v>
      </c>
      <c r="E43" s="177"/>
      <c r="F43" s="30" t="s">
        <v>65</v>
      </c>
      <c r="G43" s="56"/>
      <c r="H43" s="56">
        <v>400</v>
      </c>
      <c r="I43" s="56">
        <v>400</v>
      </c>
      <c r="J43" s="56">
        <v>0</v>
      </c>
      <c r="K43" s="56">
        <v>0</v>
      </c>
      <c r="L43" s="56">
        <v>0</v>
      </c>
      <c r="M43" s="56">
        <v>0</v>
      </c>
    </row>
    <row r="44" spans="2:13" ht="25.5" customHeight="1">
      <c r="B44" s="54"/>
      <c r="C44" s="26"/>
      <c r="D44" s="176">
        <v>4750</v>
      </c>
      <c r="E44" s="177"/>
      <c r="F44" s="30" t="s">
        <v>80</v>
      </c>
      <c r="G44" s="56"/>
      <c r="H44" s="56">
        <v>143</v>
      </c>
      <c r="I44" s="56">
        <v>143</v>
      </c>
      <c r="J44" s="56">
        <v>0</v>
      </c>
      <c r="K44" s="56">
        <v>0</v>
      </c>
      <c r="L44" s="56">
        <v>0</v>
      </c>
      <c r="M44" s="56">
        <v>0</v>
      </c>
    </row>
    <row r="45" spans="2:13" s="10" customFormat="1" ht="43.5" customHeight="1">
      <c r="B45" s="50"/>
      <c r="C45" s="51">
        <v>85213</v>
      </c>
      <c r="D45" s="178"/>
      <c r="E45" s="179"/>
      <c r="F45" s="52" t="s">
        <v>70</v>
      </c>
      <c r="G45" s="53">
        <f aca="true" t="shared" si="6" ref="G45:M45">SUM(G46:G47)</f>
        <v>27400</v>
      </c>
      <c r="H45" s="53">
        <f t="shared" si="6"/>
        <v>27400</v>
      </c>
      <c r="I45" s="53">
        <f>SUM(I46:I47)</f>
        <v>27400</v>
      </c>
      <c r="J45" s="53">
        <f t="shared" si="6"/>
        <v>0</v>
      </c>
      <c r="K45" s="53">
        <f t="shared" si="6"/>
        <v>0</v>
      </c>
      <c r="L45" s="53">
        <f t="shared" si="6"/>
        <v>0</v>
      </c>
      <c r="M45" s="53">
        <f t="shared" si="6"/>
        <v>0</v>
      </c>
    </row>
    <row r="46" spans="2:13" ht="29.25" customHeight="1">
      <c r="B46" s="54"/>
      <c r="C46" s="26"/>
      <c r="D46" s="176">
        <v>2010</v>
      </c>
      <c r="E46" s="177"/>
      <c r="F46" s="59" t="s">
        <v>36</v>
      </c>
      <c r="G46" s="56">
        <v>27400</v>
      </c>
      <c r="H46" s="56"/>
      <c r="I46" s="56"/>
      <c r="J46" s="56">
        <v>0</v>
      </c>
      <c r="K46" s="56">
        <v>0</v>
      </c>
      <c r="L46" s="56">
        <v>0</v>
      </c>
      <c r="M46" s="56">
        <v>0</v>
      </c>
    </row>
    <row r="47" spans="2:13" ht="15" customHeight="1">
      <c r="B47" s="54"/>
      <c r="C47" s="26"/>
      <c r="D47" s="176">
        <v>4130</v>
      </c>
      <c r="E47" s="177"/>
      <c r="F47" s="30" t="s">
        <v>22</v>
      </c>
      <c r="G47" s="56"/>
      <c r="H47" s="56">
        <v>27400</v>
      </c>
      <c r="I47" s="56">
        <v>27400</v>
      </c>
      <c r="J47" s="56">
        <v>0</v>
      </c>
      <c r="K47" s="56">
        <v>0</v>
      </c>
      <c r="L47" s="56">
        <v>0</v>
      </c>
      <c r="M47" s="56">
        <v>0</v>
      </c>
    </row>
    <row r="48" spans="2:13" s="10" customFormat="1" ht="30" customHeight="1">
      <c r="B48" s="50"/>
      <c r="C48" s="51">
        <v>85214</v>
      </c>
      <c r="D48" s="178"/>
      <c r="E48" s="179"/>
      <c r="F48" s="52" t="s">
        <v>41</v>
      </c>
      <c r="G48" s="53">
        <f aca="true" t="shared" si="7" ref="G48:M48">SUM(G49:G50)</f>
        <v>287000</v>
      </c>
      <c r="H48" s="53">
        <f t="shared" si="7"/>
        <v>287000</v>
      </c>
      <c r="I48" s="53">
        <f>SUM(I49:I50)</f>
        <v>0</v>
      </c>
      <c r="J48" s="53">
        <f t="shared" si="7"/>
        <v>0</v>
      </c>
      <c r="K48" s="53">
        <f t="shared" si="7"/>
        <v>0</v>
      </c>
      <c r="L48" s="53">
        <f t="shared" si="7"/>
        <v>287000</v>
      </c>
      <c r="M48" s="53">
        <f t="shared" si="7"/>
        <v>0</v>
      </c>
    </row>
    <row r="49" spans="2:13" ht="29.25" customHeight="1">
      <c r="B49" s="54"/>
      <c r="C49" s="26"/>
      <c r="D49" s="176">
        <v>2010</v>
      </c>
      <c r="E49" s="177"/>
      <c r="F49" s="59" t="s">
        <v>36</v>
      </c>
      <c r="G49" s="56">
        <v>287000</v>
      </c>
      <c r="H49" s="56"/>
      <c r="I49" s="56"/>
      <c r="J49" s="56">
        <v>0</v>
      </c>
      <c r="K49" s="56">
        <v>0</v>
      </c>
      <c r="L49" s="56">
        <v>0</v>
      </c>
      <c r="M49" s="56">
        <v>0</v>
      </c>
    </row>
    <row r="50" spans="2:13" ht="15" customHeight="1">
      <c r="B50" s="54"/>
      <c r="C50" s="26"/>
      <c r="D50" s="176">
        <v>3110</v>
      </c>
      <c r="E50" s="177"/>
      <c r="F50" s="30" t="s">
        <v>16</v>
      </c>
      <c r="G50" s="56"/>
      <c r="H50" s="56">
        <v>287000</v>
      </c>
      <c r="I50" s="56">
        <v>0</v>
      </c>
      <c r="J50" s="56">
        <v>0</v>
      </c>
      <c r="K50" s="56">
        <v>0</v>
      </c>
      <c r="L50" s="56">
        <v>287000</v>
      </c>
      <c r="M50" s="56">
        <v>0</v>
      </c>
    </row>
    <row r="51" spans="2:13" s="10" customFormat="1" ht="29.25" customHeight="1">
      <c r="B51" s="50"/>
      <c r="C51" s="51">
        <v>85228</v>
      </c>
      <c r="D51" s="178"/>
      <c r="E51" s="179"/>
      <c r="F51" s="52" t="s">
        <v>23</v>
      </c>
      <c r="G51" s="53">
        <f aca="true" t="shared" si="8" ref="G51:M51">SUM(G52:G53)</f>
        <v>26800</v>
      </c>
      <c r="H51" s="53">
        <f t="shared" si="8"/>
        <v>26800</v>
      </c>
      <c r="I51" s="53">
        <f>SUM(I52:I53)</f>
        <v>26800</v>
      </c>
      <c r="J51" s="53">
        <f t="shared" si="8"/>
        <v>0</v>
      </c>
      <c r="K51" s="53">
        <f t="shared" si="8"/>
        <v>0</v>
      </c>
      <c r="L51" s="53">
        <f t="shared" si="8"/>
        <v>0</v>
      </c>
      <c r="M51" s="53">
        <f t="shared" si="8"/>
        <v>0</v>
      </c>
    </row>
    <row r="52" spans="2:13" ht="29.25" customHeight="1">
      <c r="B52" s="54"/>
      <c r="C52" s="26"/>
      <c r="D52" s="176">
        <v>2010</v>
      </c>
      <c r="E52" s="177"/>
      <c r="F52" s="59" t="s">
        <v>36</v>
      </c>
      <c r="G52" s="56">
        <v>26800</v>
      </c>
      <c r="H52" s="56"/>
      <c r="I52" s="56"/>
      <c r="J52" s="56">
        <v>0</v>
      </c>
      <c r="K52" s="56">
        <v>0</v>
      </c>
      <c r="L52" s="56">
        <v>0</v>
      </c>
      <c r="M52" s="56">
        <v>0</v>
      </c>
    </row>
    <row r="53" spans="2:13" ht="15" customHeight="1">
      <c r="B53" s="54"/>
      <c r="C53" s="26"/>
      <c r="D53" s="176">
        <v>4300</v>
      </c>
      <c r="E53" s="177"/>
      <c r="F53" s="30" t="s">
        <v>15</v>
      </c>
      <c r="G53" s="56"/>
      <c r="H53" s="56">
        <v>26800</v>
      </c>
      <c r="I53" s="56">
        <v>26800</v>
      </c>
      <c r="J53" s="56">
        <v>0</v>
      </c>
      <c r="K53" s="56">
        <v>0</v>
      </c>
      <c r="L53" s="56">
        <v>0</v>
      </c>
      <c r="M53" s="56">
        <v>0</v>
      </c>
    </row>
    <row r="54" spans="2:13" ht="22.5" customHeight="1" thickBot="1">
      <c r="B54" s="60"/>
      <c r="C54" s="61"/>
      <c r="D54" s="174"/>
      <c r="E54" s="175"/>
      <c r="F54" s="62"/>
      <c r="G54" s="63">
        <f>G15+G21+G25</f>
        <v>4775139</v>
      </c>
      <c r="H54" s="63">
        <f aca="true" t="shared" si="9" ref="H54:M54">H15+H21+H25</f>
        <v>4775139</v>
      </c>
      <c r="I54" s="63">
        <f>I15+I21+I25</f>
        <v>4488139</v>
      </c>
      <c r="J54" s="63">
        <f t="shared" si="9"/>
        <v>171460</v>
      </c>
      <c r="K54" s="63">
        <f t="shared" si="9"/>
        <v>61367</v>
      </c>
      <c r="L54" s="63">
        <f t="shared" si="9"/>
        <v>287000</v>
      </c>
      <c r="M54" s="63">
        <f t="shared" si="9"/>
        <v>0</v>
      </c>
    </row>
    <row r="55" ht="15.75" customHeight="1"/>
  </sheetData>
  <sheetProtection/>
  <mergeCells count="62">
    <mergeCell ref="J12:J13"/>
    <mergeCell ref="L12:L13"/>
    <mergeCell ref="D33:E33"/>
    <mergeCell ref="D35:E35"/>
    <mergeCell ref="D26:E26"/>
    <mergeCell ref="G9:G13"/>
    <mergeCell ref="H9:H13"/>
    <mergeCell ref="D32:E32"/>
    <mergeCell ref="D24:E24"/>
    <mergeCell ref="D27:E27"/>
    <mergeCell ref="B6:M6"/>
    <mergeCell ref="K12:K13"/>
    <mergeCell ref="D25:E25"/>
    <mergeCell ref="D21:E21"/>
    <mergeCell ref="D22:E22"/>
    <mergeCell ref="C3:K3"/>
    <mergeCell ref="D14:E14"/>
    <mergeCell ref="D16:E16"/>
    <mergeCell ref="D17:E17"/>
    <mergeCell ref="D18:E18"/>
    <mergeCell ref="L2:M2"/>
    <mergeCell ref="L4:M4"/>
    <mergeCell ref="F9:F13"/>
    <mergeCell ref="M10:M13"/>
    <mergeCell ref="I9:M9"/>
    <mergeCell ref="D38:E38"/>
    <mergeCell ref="I10:I13"/>
    <mergeCell ref="C2:K2"/>
    <mergeCell ref="C9:C13"/>
    <mergeCell ref="D9:E13"/>
    <mergeCell ref="B7:M7"/>
    <mergeCell ref="J10:L11"/>
    <mergeCell ref="L3:N3"/>
    <mergeCell ref="D42:E42"/>
    <mergeCell ref="C4:K4"/>
    <mergeCell ref="D19:E19"/>
    <mergeCell ref="D39:E39"/>
    <mergeCell ref="D40:E40"/>
    <mergeCell ref="D34:E34"/>
    <mergeCell ref="B9:B13"/>
    <mergeCell ref="D15:E15"/>
    <mergeCell ref="D41:E41"/>
    <mergeCell ref="D36:E36"/>
    <mergeCell ref="D37:E37"/>
    <mergeCell ref="D20:E20"/>
    <mergeCell ref="D23:E23"/>
    <mergeCell ref="D43:E43"/>
    <mergeCell ref="D48:E48"/>
    <mergeCell ref="D44:E44"/>
    <mergeCell ref="D28:E28"/>
    <mergeCell ref="D30:E30"/>
    <mergeCell ref="D31:E31"/>
    <mergeCell ref="D29:E29"/>
    <mergeCell ref="D54:E54"/>
    <mergeCell ref="D50:E50"/>
    <mergeCell ref="D52:E52"/>
    <mergeCell ref="D45:E45"/>
    <mergeCell ref="D46:E46"/>
    <mergeCell ref="D51:E51"/>
    <mergeCell ref="D53:E53"/>
    <mergeCell ref="D47:E47"/>
    <mergeCell ref="D49:E49"/>
  </mergeCells>
  <printOptions horizontalCentered="1"/>
  <pageMargins left="0" right="0" top="0.3937007874015748" bottom="0.3937007874015748" header="0" footer="0"/>
  <pageSetup horizontalDpi="300" verticalDpi="3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L2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.37890625" style="0" customWidth="1"/>
    <col min="2" max="2" width="28.875" style="0" customWidth="1"/>
    <col min="3" max="3" width="14.625" style="0" customWidth="1"/>
    <col min="7" max="7" width="21.25390625" style="0" customWidth="1"/>
    <col min="8" max="8" width="14.25390625" style="0" customWidth="1"/>
    <col min="10" max="10" width="11.75390625" style="0" customWidth="1"/>
    <col min="11" max="11" width="10.375" style="0" customWidth="1"/>
  </cols>
  <sheetData>
    <row r="1" ht="3.75" customHeight="1">
      <c r="B1" s="12"/>
    </row>
    <row r="2" spans="2:11" ht="15.75">
      <c r="B2" s="13" t="s">
        <v>24</v>
      </c>
      <c r="C2" s="14"/>
      <c r="D2" s="14"/>
      <c r="E2" s="14"/>
      <c r="F2" s="14"/>
      <c r="G2" s="14"/>
      <c r="I2" s="33" t="s">
        <v>71</v>
      </c>
      <c r="J2" s="33"/>
      <c r="K2" s="33"/>
    </row>
    <row r="3" spans="2:12" ht="15">
      <c r="B3" s="16"/>
      <c r="C3" s="14"/>
      <c r="D3" s="14"/>
      <c r="E3" s="14"/>
      <c r="F3" s="14"/>
      <c r="G3" s="14"/>
      <c r="I3" s="33" t="s">
        <v>78</v>
      </c>
      <c r="J3" s="33"/>
      <c r="K3" s="33"/>
      <c r="L3" s="14"/>
    </row>
    <row r="4" spans="2:11" ht="15">
      <c r="B4" s="16"/>
      <c r="C4" s="14"/>
      <c r="D4" s="14"/>
      <c r="E4" s="14"/>
      <c r="F4" s="14"/>
      <c r="G4" s="14"/>
      <c r="I4" s="33" t="s">
        <v>99</v>
      </c>
      <c r="J4" s="33"/>
      <c r="K4" s="33"/>
    </row>
    <row r="5" spans="2:11" ht="15">
      <c r="B5" s="16"/>
      <c r="C5" s="14"/>
      <c r="D5" s="14"/>
      <c r="E5" s="14"/>
      <c r="F5" s="14"/>
      <c r="G5" s="14"/>
      <c r="H5" s="15"/>
      <c r="I5" s="15"/>
      <c r="J5" s="15"/>
      <c r="K5" s="15"/>
    </row>
    <row r="6" spans="2:11" ht="15.75">
      <c r="B6" s="213" t="s">
        <v>25</v>
      </c>
      <c r="C6" s="213"/>
      <c r="D6" s="213"/>
      <c r="E6" s="213"/>
      <c r="F6" s="213"/>
      <c r="G6" s="213"/>
      <c r="H6" s="213"/>
      <c r="I6" s="213"/>
      <c r="J6" s="213"/>
      <c r="K6" s="213"/>
    </row>
    <row r="7" spans="2:11" ht="15.75">
      <c r="B7" s="213" t="s">
        <v>26</v>
      </c>
      <c r="C7" s="213"/>
      <c r="D7" s="213"/>
      <c r="E7" s="213"/>
      <c r="F7" s="213"/>
      <c r="G7" s="213"/>
      <c r="H7" s="213"/>
      <c r="I7" s="213"/>
      <c r="J7" s="213"/>
      <c r="K7" s="213"/>
    </row>
    <row r="8" ht="15.75">
      <c r="B8" s="17"/>
    </row>
    <row r="9" spans="2:11" ht="20.25" customHeight="1">
      <c r="B9" s="214" t="s">
        <v>6</v>
      </c>
      <c r="C9" s="214"/>
      <c r="D9" s="214"/>
      <c r="E9" s="214"/>
      <c r="F9" s="214"/>
      <c r="G9" s="214" t="s">
        <v>7</v>
      </c>
      <c r="H9" s="214"/>
      <c r="I9" s="214"/>
      <c r="J9" s="214"/>
      <c r="K9" s="214"/>
    </row>
    <row r="10" spans="2:11" ht="12.75">
      <c r="B10" s="18" t="s">
        <v>27</v>
      </c>
      <c r="C10" s="18" t="s">
        <v>2</v>
      </c>
      <c r="D10" s="207" t="s">
        <v>5</v>
      </c>
      <c r="E10" s="207"/>
      <c r="F10" s="207"/>
      <c r="G10" s="18" t="s">
        <v>27</v>
      </c>
      <c r="H10" s="18" t="s">
        <v>2</v>
      </c>
      <c r="I10" s="207" t="s">
        <v>5</v>
      </c>
      <c r="J10" s="207"/>
      <c r="K10" s="207"/>
    </row>
    <row r="11" spans="2:11" ht="12.75">
      <c r="B11" s="19"/>
      <c r="C11" s="19"/>
      <c r="D11" s="18" t="s">
        <v>8</v>
      </c>
      <c r="E11" s="18" t="s">
        <v>9</v>
      </c>
      <c r="F11" s="18" t="s">
        <v>28</v>
      </c>
      <c r="G11" s="18"/>
      <c r="H11" s="19"/>
      <c r="I11" s="18" t="s">
        <v>8</v>
      </c>
      <c r="J11" s="18" t="s">
        <v>9</v>
      </c>
      <c r="K11" s="18" t="s">
        <v>28</v>
      </c>
    </row>
    <row r="12" spans="2:11" ht="12.75" customHeight="1">
      <c r="B12" s="208" t="s">
        <v>29</v>
      </c>
      <c r="C12" s="210">
        <v>275000</v>
      </c>
      <c r="D12" s="207">
        <v>756</v>
      </c>
      <c r="E12" s="207">
        <v>75618</v>
      </c>
      <c r="F12" s="207" t="s">
        <v>30</v>
      </c>
      <c r="G12" s="211" t="s">
        <v>75</v>
      </c>
      <c r="H12" s="210">
        <v>246100</v>
      </c>
      <c r="I12" s="207">
        <v>851</v>
      </c>
      <c r="J12" s="207">
        <v>85154</v>
      </c>
      <c r="K12" s="207" t="s">
        <v>31</v>
      </c>
    </row>
    <row r="13" spans="2:11" ht="12.75" customHeight="1">
      <c r="B13" s="208"/>
      <c r="C13" s="210"/>
      <c r="D13" s="207"/>
      <c r="E13" s="207"/>
      <c r="F13" s="207"/>
      <c r="G13" s="212"/>
      <c r="H13" s="210"/>
      <c r="I13" s="207"/>
      <c r="J13" s="207"/>
      <c r="K13" s="207"/>
    </row>
    <row r="14" spans="2:11" ht="12.75">
      <c r="B14" s="208"/>
      <c r="C14" s="210"/>
      <c r="D14" s="207"/>
      <c r="E14" s="207"/>
      <c r="F14" s="207"/>
      <c r="G14" s="212"/>
      <c r="H14" s="210"/>
      <c r="I14" s="207"/>
      <c r="J14" s="207"/>
      <c r="K14" s="207"/>
    </row>
    <row r="15" spans="2:11" ht="41.25" customHeight="1">
      <c r="B15" s="208"/>
      <c r="C15" s="210"/>
      <c r="D15" s="207"/>
      <c r="E15" s="207"/>
      <c r="F15" s="207"/>
      <c r="G15" s="212"/>
      <c r="H15" s="210"/>
      <c r="I15" s="207"/>
      <c r="J15" s="207"/>
      <c r="K15" s="207"/>
    </row>
    <row r="16" spans="2:11" ht="15.75" customHeight="1">
      <c r="B16" s="208" t="s">
        <v>32</v>
      </c>
      <c r="C16" s="210">
        <v>0</v>
      </c>
      <c r="D16" s="207"/>
      <c r="E16" s="207"/>
      <c r="F16" s="207" t="s">
        <v>33</v>
      </c>
      <c r="G16" s="208" t="s">
        <v>76</v>
      </c>
      <c r="H16" s="209" t="s">
        <v>103</v>
      </c>
      <c r="I16" s="207"/>
      <c r="J16" s="207"/>
      <c r="K16" s="207"/>
    </row>
    <row r="17" spans="2:11" ht="15.75" customHeight="1">
      <c r="B17" s="208"/>
      <c r="C17" s="210"/>
      <c r="D17" s="207"/>
      <c r="E17" s="207"/>
      <c r="F17" s="207"/>
      <c r="G17" s="208"/>
      <c r="H17" s="207"/>
      <c r="I17" s="207"/>
      <c r="J17" s="207"/>
      <c r="K17" s="207"/>
    </row>
    <row r="18" spans="2:11" ht="15.75" customHeight="1">
      <c r="B18" s="208"/>
      <c r="C18" s="210"/>
      <c r="D18" s="207"/>
      <c r="E18" s="207"/>
      <c r="F18" s="207"/>
      <c r="G18" s="208"/>
      <c r="H18" s="207"/>
      <c r="I18" s="207"/>
      <c r="J18" s="207"/>
      <c r="K18" s="207"/>
    </row>
    <row r="19" spans="2:11" ht="15.75" customHeight="1">
      <c r="B19" s="208"/>
      <c r="C19" s="210"/>
      <c r="D19" s="207"/>
      <c r="E19" s="207"/>
      <c r="F19" s="207"/>
      <c r="G19" s="208"/>
      <c r="H19" s="207"/>
      <c r="I19" s="207"/>
      <c r="J19" s="207"/>
      <c r="K19" s="207"/>
    </row>
    <row r="20" spans="2:11" ht="174.75" customHeight="1">
      <c r="B20" s="208"/>
      <c r="C20" s="210"/>
      <c r="D20" s="207"/>
      <c r="E20" s="207"/>
      <c r="F20" s="207"/>
      <c r="G20" s="208"/>
      <c r="H20" s="207"/>
      <c r="I20" s="207"/>
      <c r="J20" s="207"/>
      <c r="K20" s="207"/>
    </row>
    <row r="21" spans="2:11" ht="47.25" customHeight="1">
      <c r="B21" s="208" t="s">
        <v>34</v>
      </c>
      <c r="C21" s="210">
        <v>0</v>
      </c>
      <c r="D21" s="207"/>
      <c r="E21" s="207"/>
      <c r="F21" s="207"/>
      <c r="G21" s="211" t="s">
        <v>74</v>
      </c>
      <c r="H21" s="210">
        <v>28900</v>
      </c>
      <c r="I21" s="207">
        <v>851</v>
      </c>
      <c r="J21" s="207">
        <v>85153</v>
      </c>
      <c r="K21" s="207" t="s">
        <v>31</v>
      </c>
    </row>
    <row r="22" spans="2:11" ht="8.25" customHeight="1" hidden="1" thickBot="1">
      <c r="B22" s="208"/>
      <c r="C22" s="210"/>
      <c r="D22" s="207"/>
      <c r="E22" s="207"/>
      <c r="F22" s="207"/>
      <c r="G22" s="211"/>
      <c r="H22" s="207"/>
      <c r="I22" s="207"/>
      <c r="J22" s="207"/>
      <c r="K22" s="207"/>
    </row>
    <row r="23" spans="2:11" ht="13.5" customHeight="1" hidden="1" thickBot="1">
      <c r="B23" s="208"/>
      <c r="C23" s="210"/>
      <c r="D23" s="207"/>
      <c r="E23" s="207"/>
      <c r="F23" s="207"/>
      <c r="G23" s="211"/>
      <c r="H23" s="207"/>
      <c r="I23" s="207"/>
      <c r="J23" s="19"/>
      <c r="K23" s="207"/>
    </row>
    <row r="24" spans="2:11" ht="13.5" customHeight="1" hidden="1" thickBot="1">
      <c r="B24" s="208"/>
      <c r="C24" s="210"/>
      <c r="D24" s="207"/>
      <c r="E24" s="207"/>
      <c r="F24" s="207"/>
      <c r="G24" s="211"/>
      <c r="H24" s="207"/>
      <c r="I24" s="207"/>
      <c r="J24" s="19"/>
      <c r="K24" s="207"/>
    </row>
    <row r="25" spans="2:11" ht="33.75" customHeight="1">
      <c r="B25" s="18" t="s">
        <v>0</v>
      </c>
      <c r="C25" s="31">
        <v>275000</v>
      </c>
      <c r="D25" s="18"/>
      <c r="E25" s="18"/>
      <c r="F25" s="18"/>
      <c r="G25" s="19"/>
      <c r="H25" s="31">
        <v>275000</v>
      </c>
      <c r="I25" s="18"/>
      <c r="J25" s="19"/>
      <c r="K25" s="18"/>
    </row>
  </sheetData>
  <sheetProtection/>
  <mergeCells count="36">
    <mergeCell ref="B21:B24"/>
    <mergeCell ref="C21:C24"/>
    <mergeCell ref="D21:D24"/>
    <mergeCell ref="E21:E24"/>
    <mergeCell ref="I21:I24"/>
    <mergeCell ref="H21:H24"/>
    <mergeCell ref="G21:G24"/>
    <mergeCell ref="F21:F24"/>
    <mergeCell ref="B6:K6"/>
    <mergeCell ref="B7:K7"/>
    <mergeCell ref="J16:J20"/>
    <mergeCell ref="K16:K20"/>
    <mergeCell ref="B9:F9"/>
    <mergeCell ref="G9:K9"/>
    <mergeCell ref="D10:F10"/>
    <mergeCell ref="I10:K10"/>
    <mergeCell ref="K12:K15"/>
    <mergeCell ref="J12:J15"/>
    <mergeCell ref="K21:K24"/>
    <mergeCell ref="J21:J22"/>
    <mergeCell ref="B12:B15"/>
    <mergeCell ref="C12:C15"/>
    <mergeCell ref="D12:D15"/>
    <mergeCell ref="E12:E15"/>
    <mergeCell ref="F12:F15"/>
    <mergeCell ref="G12:G15"/>
    <mergeCell ref="H12:H15"/>
    <mergeCell ref="I12:I15"/>
    <mergeCell ref="F16:F20"/>
    <mergeCell ref="G16:G20"/>
    <mergeCell ref="H16:H20"/>
    <mergeCell ref="I16:I20"/>
    <mergeCell ref="B16:B20"/>
    <mergeCell ref="C16:C20"/>
    <mergeCell ref="D16:D20"/>
    <mergeCell ref="E16:E20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H23"/>
  <sheetViews>
    <sheetView zoomScalePageLayoutView="0" workbookViewId="0" topLeftCell="A1">
      <selection activeCell="B10" sqref="B10:G10"/>
    </sheetView>
  </sheetViews>
  <sheetFormatPr defaultColWidth="9.00390625" defaultRowHeight="12.75"/>
  <cols>
    <col min="1" max="1" width="1.625" style="1" customWidth="1"/>
    <col min="2" max="2" width="6.75390625" style="1" customWidth="1"/>
    <col min="3" max="3" width="8.375" style="1" customWidth="1"/>
    <col min="4" max="4" width="7.375" style="1" customWidth="1"/>
    <col min="5" max="5" width="54.375" style="3" customWidth="1"/>
    <col min="6" max="6" width="16.625" style="3" hidden="1" customWidth="1"/>
    <col min="7" max="7" width="13.375" style="4" customWidth="1"/>
    <col min="8" max="8" width="15.75390625" style="1" customWidth="1"/>
    <col min="9" max="16384" width="9.125" style="1" customWidth="1"/>
  </cols>
  <sheetData>
    <row r="1" spans="2:7" ht="16.5" customHeight="1">
      <c r="B1" s="8"/>
      <c r="C1" s="8"/>
      <c r="D1" s="8"/>
      <c r="E1" s="219"/>
      <c r="F1" s="219"/>
      <c r="G1" s="219"/>
    </row>
    <row r="2" spans="2:8" ht="12.75" customHeight="1">
      <c r="B2" s="2"/>
      <c r="C2" s="2"/>
      <c r="D2" s="2"/>
      <c r="E2" s="109"/>
      <c r="F2" s="108"/>
      <c r="G2" s="222" t="s">
        <v>106</v>
      </c>
      <c r="H2" s="222"/>
    </row>
    <row r="3" spans="2:8" ht="12.75" customHeight="1">
      <c r="B3" s="2"/>
      <c r="C3" s="2"/>
      <c r="D3" s="2"/>
      <c r="E3" s="109"/>
      <c r="F3" s="108"/>
      <c r="G3" s="223" t="s">
        <v>129</v>
      </c>
      <c r="H3" s="223"/>
    </row>
    <row r="4" spans="2:7" s="113" customFormat="1" ht="10.5" customHeight="1">
      <c r="B4" s="114"/>
      <c r="C4" s="114"/>
      <c r="D4" s="114"/>
      <c r="E4" s="115"/>
      <c r="F4" s="115"/>
      <c r="G4" s="115" t="s">
        <v>155</v>
      </c>
    </row>
    <row r="5" spans="2:7" ht="15.75" customHeight="1">
      <c r="B5" s="2"/>
      <c r="C5" s="2"/>
      <c r="D5" s="2"/>
      <c r="G5" s="3"/>
    </row>
    <row r="6" spans="2:7" ht="18.75">
      <c r="B6" s="218"/>
      <c r="C6" s="218"/>
      <c r="D6" s="218"/>
      <c r="E6" s="218"/>
      <c r="F6" s="218"/>
      <c r="G6" s="218"/>
    </row>
    <row r="7" spans="2:7" ht="24.75" customHeight="1">
      <c r="B7" s="90"/>
      <c r="C7" s="91"/>
      <c r="D7" s="91"/>
      <c r="E7" s="91" t="s">
        <v>119</v>
      </c>
      <c r="F7" s="104"/>
      <c r="G7" s="105"/>
    </row>
    <row r="8" spans="2:7" ht="20.25">
      <c r="B8" s="90"/>
      <c r="C8" s="90"/>
      <c r="D8" s="90"/>
      <c r="E8" s="92"/>
      <c r="F8" s="92"/>
      <c r="G8" s="89" t="s">
        <v>52</v>
      </c>
    </row>
    <row r="9" spans="2:7" ht="39.75" customHeight="1">
      <c r="B9" s="66" t="s">
        <v>8</v>
      </c>
      <c r="C9" s="66" t="s">
        <v>9</v>
      </c>
      <c r="D9" s="66" t="s">
        <v>28</v>
      </c>
      <c r="E9" s="66" t="s">
        <v>62</v>
      </c>
      <c r="F9" s="66" t="s">
        <v>61</v>
      </c>
      <c r="G9" s="96" t="s">
        <v>63</v>
      </c>
    </row>
    <row r="10" spans="2:7" s="29" customFormat="1" ht="18" customHeight="1">
      <c r="B10" s="215" t="s">
        <v>111</v>
      </c>
      <c r="C10" s="220"/>
      <c r="D10" s="220"/>
      <c r="E10" s="220"/>
      <c r="F10" s="220"/>
      <c r="G10" s="221"/>
    </row>
    <row r="11" spans="2:7" s="29" customFormat="1" ht="31.5" customHeight="1">
      <c r="B11" s="97">
        <v>921</v>
      </c>
      <c r="C11" s="97">
        <v>92109</v>
      </c>
      <c r="D11" s="97">
        <v>2480</v>
      </c>
      <c r="E11" s="98" t="s">
        <v>108</v>
      </c>
      <c r="F11" s="99"/>
      <c r="G11" s="100">
        <v>985000</v>
      </c>
    </row>
    <row r="12" spans="2:7" s="29" customFormat="1" ht="31.5" customHeight="1">
      <c r="B12" s="97">
        <v>921</v>
      </c>
      <c r="C12" s="97">
        <v>92116</v>
      </c>
      <c r="D12" s="97">
        <v>2480</v>
      </c>
      <c r="E12" s="98" t="s">
        <v>110</v>
      </c>
      <c r="F12" s="101"/>
      <c r="G12" s="100">
        <v>390000</v>
      </c>
    </row>
    <row r="13" spans="2:7" s="29" customFormat="1" ht="25.5" customHeight="1">
      <c r="B13" s="94"/>
      <c r="C13" s="94"/>
      <c r="D13" s="94"/>
      <c r="E13" s="102" t="s">
        <v>73</v>
      </c>
      <c r="F13" s="95"/>
      <c r="G13" s="102">
        <f>SUM(G11:G12)</f>
        <v>1375000</v>
      </c>
    </row>
    <row r="14" spans="2:7" s="29" customFormat="1" ht="18.75" customHeight="1">
      <c r="B14" s="215" t="s">
        <v>112</v>
      </c>
      <c r="C14" s="216"/>
      <c r="D14" s="216"/>
      <c r="E14" s="216"/>
      <c r="F14" s="216"/>
      <c r="G14" s="217"/>
    </row>
    <row r="15" spans="2:7" s="29" customFormat="1" ht="39.75" customHeight="1">
      <c r="B15" s="97">
        <v>600</v>
      </c>
      <c r="C15" s="97">
        <v>60013</v>
      </c>
      <c r="D15" s="97">
        <v>6300</v>
      </c>
      <c r="E15" s="98" t="s">
        <v>120</v>
      </c>
      <c r="F15" s="99"/>
      <c r="G15" s="100">
        <v>170000</v>
      </c>
    </row>
    <row r="16" spans="2:7" s="29" customFormat="1" ht="47.25" customHeight="1">
      <c r="B16" s="97">
        <v>600</v>
      </c>
      <c r="C16" s="97">
        <v>60013</v>
      </c>
      <c r="D16" s="97">
        <v>6300</v>
      </c>
      <c r="E16" s="98" t="s">
        <v>134</v>
      </c>
      <c r="F16" s="99"/>
      <c r="G16" s="100">
        <v>8917</v>
      </c>
    </row>
    <row r="17" spans="2:7" s="29" customFormat="1" ht="35.25" customHeight="1">
      <c r="B17" s="97">
        <v>750</v>
      </c>
      <c r="C17" s="97">
        <v>75095</v>
      </c>
      <c r="D17" s="97">
        <v>6630</v>
      </c>
      <c r="E17" s="98" t="s">
        <v>121</v>
      </c>
      <c r="F17" s="99"/>
      <c r="G17" s="100">
        <v>10500</v>
      </c>
    </row>
    <row r="18" spans="2:7" s="29" customFormat="1" ht="39.75" customHeight="1">
      <c r="B18" s="97">
        <v>801</v>
      </c>
      <c r="C18" s="97">
        <v>80104</v>
      </c>
      <c r="D18" s="97">
        <v>2310</v>
      </c>
      <c r="E18" s="98" t="s">
        <v>122</v>
      </c>
      <c r="F18" s="99"/>
      <c r="G18" s="100">
        <v>14691</v>
      </c>
    </row>
    <row r="19" spans="2:7" s="29" customFormat="1" ht="36.75" customHeight="1">
      <c r="B19" s="97">
        <v>801</v>
      </c>
      <c r="C19" s="97">
        <v>80130</v>
      </c>
      <c r="D19" s="97">
        <v>2310</v>
      </c>
      <c r="E19" s="110" t="s">
        <v>116</v>
      </c>
      <c r="F19" s="99"/>
      <c r="G19" s="100">
        <v>1280</v>
      </c>
    </row>
    <row r="20" spans="2:7" s="29" customFormat="1" ht="36.75" customHeight="1">
      <c r="B20" s="97">
        <v>921</v>
      </c>
      <c r="C20" s="97">
        <v>92109</v>
      </c>
      <c r="D20" s="97">
        <v>6220</v>
      </c>
      <c r="E20" s="110" t="s">
        <v>147</v>
      </c>
      <c r="F20" s="99"/>
      <c r="G20" s="100">
        <v>120000</v>
      </c>
    </row>
    <row r="21" spans="2:7" ht="29.25" customHeight="1">
      <c r="B21" s="93"/>
      <c r="C21" s="93"/>
      <c r="D21" s="93"/>
      <c r="E21" s="102" t="s">
        <v>73</v>
      </c>
      <c r="F21" s="103"/>
      <c r="G21" s="102">
        <f>SUM(G15:G20)</f>
        <v>325388</v>
      </c>
    </row>
    <row r="22" spans="5:7" ht="30" customHeight="1">
      <c r="E22" s="1"/>
      <c r="F22" s="1"/>
      <c r="G22" s="1"/>
    </row>
    <row r="23" spans="5:7" ht="33" customHeight="1">
      <c r="E23" s="1"/>
      <c r="F23" s="1"/>
      <c r="G23" s="1"/>
    </row>
  </sheetData>
  <sheetProtection/>
  <mergeCells count="6">
    <mergeCell ref="B14:G14"/>
    <mergeCell ref="B6:G6"/>
    <mergeCell ref="E1:G1"/>
    <mergeCell ref="B10:G10"/>
    <mergeCell ref="G2:H2"/>
    <mergeCell ref="G3:H3"/>
  </mergeCells>
  <printOptions horizontalCentered="1"/>
  <pageMargins left="0" right="0" top="0" bottom="0" header="0" footer="0"/>
  <pageSetup blackAndWhite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8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3.00390625" style="1" customWidth="1"/>
    <col min="2" max="2" width="5.875" style="1" customWidth="1"/>
    <col min="3" max="3" width="7.75390625" style="1" customWidth="1"/>
    <col min="4" max="4" width="5.875" style="1" customWidth="1"/>
    <col min="5" max="5" width="1.00390625" style="1" customWidth="1"/>
    <col min="6" max="6" width="40.625" style="1" customWidth="1"/>
    <col min="7" max="7" width="18.00390625" style="1" customWidth="1"/>
    <col min="8" max="8" width="14.875" style="1" customWidth="1"/>
    <col min="9" max="9" width="16.375" style="1" customWidth="1"/>
    <col min="10" max="10" width="11.375" style="1" customWidth="1"/>
    <col min="11" max="11" width="12.375" style="1" customWidth="1"/>
    <col min="12" max="16384" width="9.125" style="1" customWidth="1"/>
  </cols>
  <sheetData>
    <row r="1" spans="3:11" ht="10.5" customHeight="1">
      <c r="C1" s="116"/>
      <c r="D1" s="116"/>
      <c r="E1" s="116"/>
      <c r="F1" s="116"/>
      <c r="G1" s="222" t="s">
        <v>71</v>
      </c>
      <c r="H1" s="222"/>
      <c r="I1" s="222"/>
      <c r="J1" s="117"/>
      <c r="K1" s="117"/>
    </row>
    <row r="2" spans="3:12" ht="10.5" customHeight="1">
      <c r="C2" s="116"/>
      <c r="D2" s="116"/>
      <c r="E2" s="116"/>
      <c r="F2" s="116"/>
      <c r="G2" s="223" t="s">
        <v>129</v>
      </c>
      <c r="H2" s="223"/>
      <c r="I2" s="223"/>
      <c r="J2" s="117"/>
      <c r="K2" s="117"/>
      <c r="L2" s="118"/>
    </row>
    <row r="3" spans="3:11" ht="10.5" customHeight="1">
      <c r="C3" s="116"/>
      <c r="D3" s="116"/>
      <c r="E3" s="116"/>
      <c r="F3" s="116"/>
      <c r="G3" s="227" t="s">
        <v>155</v>
      </c>
      <c r="H3" s="227"/>
      <c r="I3" s="227"/>
      <c r="K3" s="88"/>
    </row>
    <row r="4" spans="3:11" ht="12.75" customHeight="1">
      <c r="C4" s="116"/>
      <c r="D4" s="116"/>
      <c r="E4" s="116"/>
      <c r="F4" s="116"/>
      <c r="G4" s="119"/>
      <c r="H4" s="119"/>
      <c r="K4" s="88"/>
    </row>
    <row r="5" spans="3:11" ht="12.75" customHeight="1">
      <c r="C5" s="116"/>
      <c r="D5" s="116"/>
      <c r="E5" s="116"/>
      <c r="F5" s="116"/>
      <c r="G5" s="119"/>
      <c r="H5" s="119"/>
      <c r="K5" s="88"/>
    </row>
    <row r="6" spans="1:11" ht="23.25" customHeight="1">
      <c r="A6" s="228" t="s">
        <v>136</v>
      </c>
      <c r="B6" s="228"/>
      <c r="C6" s="228"/>
      <c r="D6" s="228"/>
      <c r="E6" s="228"/>
      <c r="F6" s="228"/>
      <c r="G6" s="228"/>
      <c r="H6" s="228"/>
      <c r="I6" s="229"/>
      <c r="J6" s="229"/>
      <c r="K6" s="229"/>
    </row>
    <row r="7" spans="1:11" ht="15.75">
      <c r="A7" s="228" t="s">
        <v>144</v>
      </c>
      <c r="B7" s="228"/>
      <c r="C7" s="228"/>
      <c r="D7" s="228"/>
      <c r="E7" s="228"/>
      <c r="F7" s="228"/>
      <c r="G7" s="228"/>
      <c r="H7" s="228"/>
      <c r="I7" s="229"/>
      <c r="J7" s="229"/>
      <c r="K7" s="229"/>
    </row>
    <row r="8" spans="9:11" ht="30.75" customHeight="1">
      <c r="I8" s="229"/>
      <c r="J8" s="229"/>
      <c r="K8" s="229"/>
    </row>
    <row r="9" spans="2:27" ht="14.25" customHeight="1">
      <c r="B9" s="224" t="s">
        <v>8</v>
      </c>
      <c r="C9" s="224" t="s">
        <v>35</v>
      </c>
      <c r="D9" s="233" t="s">
        <v>137</v>
      </c>
      <c r="E9" s="234"/>
      <c r="F9" s="224" t="s">
        <v>138</v>
      </c>
      <c r="G9" s="224" t="s">
        <v>142</v>
      </c>
      <c r="H9" s="224" t="s">
        <v>143</v>
      </c>
      <c r="I9" s="230"/>
      <c r="J9" s="229"/>
      <c r="K9" s="22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2:27" ht="4.5" customHeight="1">
      <c r="B10" s="225"/>
      <c r="C10" s="225"/>
      <c r="D10" s="235"/>
      <c r="E10" s="236"/>
      <c r="F10" s="225"/>
      <c r="G10" s="225"/>
      <c r="H10" s="225"/>
      <c r="I10" s="230"/>
      <c r="J10" s="229"/>
      <c r="K10" s="22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2:27" ht="11.25" customHeight="1">
      <c r="B11" s="225"/>
      <c r="C11" s="225"/>
      <c r="D11" s="235"/>
      <c r="E11" s="236"/>
      <c r="F11" s="225"/>
      <c r="G11" s="225"/>
      <c r="H11" s="225"/>
      <c r="I11" s="130"/>
      <c r="J11" s="120"/>
      <c r="K11" s="120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2:27" ht="19.5" customHeight="1">
      <c r="B12" s="225"/>
      <c r="C12" s="225"/>
      <c r="D12" s="235"/>
      <c r="E12" s="236"/>
      <c r="F12" s="225"/>
      <c r="G12" s="225"/>
      <c r="H12" s="225"/>
      <c r="I12" s="130"/>
      <c r="J12" s="120"/>
      <c r="K12" s="12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2:11" ht="18" customHeight="1">
      <c r="B13" s="226"/>
      <c r="C13" s="226"/>
      <c r="D13" s="237"/>
      <c r="E13" s="238"/>
      <c r="F13" s="226"/>
      <c r="G13" s="226"/>
      <c r="H13" s="226"/>
      <c r="I13" s="131"/>
      <c r="J13" s="121"/>
      <c r="K13" s="121"/>
    </row>
    <row r="14" spans="2:11" s="11" customFormat="1" ht="21" customHeight="1">
      <c r="B14" s="135">
        <v>852</v>
      </c>
      <c r="C14" s="66"/>
      <c r="D14" s="136"/>
      <c r="E14" s="137"/>
      <c r="F14" s="138" t="s">
        <v>140</v>
      </c>
      <c r="G14" s="139">
        <f>G15</f>
        <v>0</v>
      </c>
      <c r="H14" s="139">
        <f>H15</f>
        <v>0</v>
      </c>
      <c r="I14" s="133"/>
      <c r="J14" s="124"/>
      <c r="K14" s="124"/>
    </row>
    <row r="15" spans="2:11" s="11" customFormat="1" ht="20.25" customHeight="1">
      <c r="B15" s="140"/>
      <c r="C15" s="122">
        <v>85295</v>
      </c>
      <c r="D15" s="141"/>
      <c r="E15" s="142"/>
      <c r="F15" s="134" t="s">
        <v>141</v>
      </c>
      <c r="G15" s="132">
        <f>G16</f>
        <v>0</v>
      </c>
      <c r="H15" s="132">
        <f>SUM(H16:H17)</f>
        <v>0</v>
      </c>
      <c r="I15" s="133"/>
      <c r="J15" s="124"/>
      <c r="K15" s="124"/>
    </row>
    <row r="16" spans="2:11" s="11" customFormat="1" ht="37.5" customHeight="1">
      <c r="B16" s="66"/>
      <c r="C16" s="125"/>
      <c r="D16" s="231">
        <v>2320</v>
      </c>
      <c r="E16" s="232"/>
      <c r="F16" s="123" t="s">
        <v>139</v>
      </c>
      <c r="G16" s="80">
        <v>0</v>
      </c>
      <c r="H16" s="80"/>
      <c r="I16" s="1"/>
      <c r="J16" s="1"/>
      <c r="K16" s="1"/>
    </row>
    <row r="17" spans="2:11" s="11" customFormat="1" ht="18.75" customHeight="1">
      <c r="B17" s="66"/>
      <c r="C17" s="125"/>
      <c r="D17" s="231">
        <v>3110</v>
      </c>
      <c r="E17" s="232"/>
      <c r="F17" s="126" t="s">
        <v>16</v>
      </c>
      <c r="G17" s="80"/>
      <c r="H17" s="80">
        <v>0</v>
      </c>
      <c r="I17" s="1"/>
      <c r="J17" s="1"/>
      <c r="K17" s="1"/>
    </row>
    <row r="18" spans="2:8" ht="22.5" customHeight="1">
      <c r="B18" s="127"/>
      <c r="C18" s="128"/>
      <c r="D18" s="128"/>
      <c r="E18" s="128"/>
      <c r="F18" s="129" t="s">
        <v>0</v>
      </c>
      <c r="G18" s="143">
        <f>G14</f>
        <v>0</v>
      </c>
      <c r="H18" s="144">
        <f>H14</f>
        <v>0</v>
      </c>
    </row>
  </sheetData>
  <sheetProtection/>
  <mergeCells count="18">
    <mergeCell ref="I9:I10"/>
    <mergeCell ref="J9:J10"/>
    <mergeCell ref="D16:E16"/>
    <mergeCell ref="D17:E17"/>
    <mergeCell ref="D9:E13"/>
    <mergeCell ref="F9:F13"/>
    <mergeCell ref="G9:G13"/>
    <mergeCell ref="H9:H13"/>
    <mergeCell ref="B9:B13"/>
    <mergeCell ref="C9:C13"/>
    <mergeCell ref="G1:I1"/>
    <mergeCell ref="G2:I2"/>
    <mergeCell ref="G3:I3"/>
    <mergeCell ref="A6:H6"/>
    <mergeCell ref="I6:K6"/>
    <mergeCell ref="A7:H7"/>
    <mergeCell ref="I7:J8"/>
    <mergeCell ref="K7:K10"/>
  </mergeCells>
  <printOptions/>
  <pageMargins left="0.7" right="0.7" top="0.75" bottom="0.75" header="0.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2012-06-29T11:07:34Z</cp:lastPrinted>
  <dcterms:created xsi:type="dcterms:W3CDTF">1997-02-26T13:46:56Z</dcterms:created>
  <dcterms:modified xsi:type="dcterms:W3CDTF">2012-06-29T11:20:52Z</dcterms:modified>
  <cp:category/>
  <cp:version/>
  <cp:contentType/>
  <cp:contentStatus/>
</cp:coreProperties>
</file>