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3. Wyd. majątkowe." sheetId="1" r:id="rId1"/>
    <sheet name="5. Przych. Rozch" sheetId="2" state="hidden" r:id="rId2"/>
    <sheet name="6. Adm.rząd.zlec." sheetId="3" state="hidden" r:id="rId3"/>
    <sheet name="7. Alkoh." sheetId="4" state="hidden" r:id="rId4"/>
    <sheet name="6. Dotacje-sektor fin.publ." sheetId="5" r:id="rId5"/>
    <sheet name="7. Dotacje-spoza sektora fin.pu" sheetId="6" r:id="rId6"/>
    <sheet name="Arkusz1" sheetId="7" r:id="rId7"/>
  </sheets>
  <definedNames>
    <definedName name="BuiltIn_Print_Area">#REF!</definedName>
    <definedName name="BuiltIn_Print_Area___0">#REF!</definedName>
    <definedName name="_xlnm.Print_Area" localSheetId="2">'6. Adm.rząd.zlec.'!$B:$M</definedName>
    <definedName name="_xlnm.Print_Titles" localSheetId="2">'6. Adm.rząd.zlec.'!$9:$13</definedName>
  </definedNames>
  <calcPr fullCalcOnLoad="1"/>
</workbook>
</file>

<file path=xl/sharedStrings.xml><?xml version="1.0" encoding="utf-8"?>
<sst xmlns="http://schemas.openxmlformats.org/spreadsheetml/2006/main" count="220" uniqueCount="160">
  <si>
    <t>RAZEM</t>
  </si>
  <si>
    <t>Lp</t>
  </si>
  <si>
    <t>Kwota w złotych</t>
  </si>
  <si>
    <t>w tym: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</si>
  <si>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</si>
  <si>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</si>
  <si>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</si>
  <si>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</si>
  <si>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</si>
  <si>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</si>
  <si>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</si>
  <si>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</si>
  <si>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</si>
  <si>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</si>
  <si>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</si>
  <si>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</si>
  <si>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</si>
  <si>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</si>
  <si>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</si>
  <si>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</si>
  <si>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</si>
  <si>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</si>
  <si>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</si>
  <si>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</si>
  <si>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</si>
  <si>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</si>
  <si>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</si>
  <si>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</si>
  <si>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</si>
  <si>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</si>
  <si>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</si>
  <si>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</si>
  <si>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</si>
  <si>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</si>
  <si>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</si>
  <si>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</si>
  <si>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</si>
  <si>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</si>
  <si>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</si>
  <si>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</si>
  <si>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</si>
  <si>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</si>
  <si>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Nazwa zadania inwestycyjnego</t>
  </si>
  <si>
    <t>Łączne koszty finansowe</t>
  </si>
  <si>
    <t>Planowane wydatki</t>
  </si>
  <si>
    <t>z tego źródła finansowania</t>
  </si>
  <si>
    <t>dochody własne j.s.t</t>
  </si>
  <si>
    <t>Jednostka organizacyjna realizująca program lub koordynująca wykonanie programu</t>
  </si>
  <si>
    <t>środki wymienione w art. 5 ust. 1 pkt 2 i 3 u.f.p.</t>
  </si>
  <si>
    <t>* Wybrać odpowiednie oznaczenie źródła finansowania:</t>
  </si>
  <si>
    <t>B. Środki i dotacje otrzymane od innych j.s.t. oraz innych jednostek zaliczanych do sektora finansów publicznych</t>
  </si>
  <si>
    <t>C. Inne źródła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</si>
  <si>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</si>
  <si>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</si>
  <si>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</si>
  <si>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</si>
  <si>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</si>
  <si>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</si>
  <si>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</si>
  <si>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</si>
  <si>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</si>
  <si>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Zakres</t>
  </si>
  <si>
    <t>Nazwa instytucji</t>
  </si>
  <si>
    <t>Kwota dotacji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</si>
  <si>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</si>
  <si>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</si>
  <si>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</si>
  <si>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</si>
  <si>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</si>
  <si>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</si>
  <si>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</si>
  <si>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</si>
  <si>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Urząd Miejski</t>
  </si>
  <si>
    <t>Razem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</si>
  <si>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</si>
  <si>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</si>
  <si>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</si>
  <si>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środki pochodzące z innych źródeł *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</si>
  <si>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</si>
  <si>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</si>
  <si>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</si>
  <si>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</si>
  <si>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</si>
  <si>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</si>
  <si>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</si>
  <si>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</si>
  <si>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</si>
  <si>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</si>
  <si>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</si>
  <si>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</si>
  <si>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</si>
  <si>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</si>
  <si>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</si>
  <si>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</si>
  <si>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</si>
  <si>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</si>
  <si>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</si>
  <si>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</si>
  <si>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</si>
  <si>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Upowszechnianie kultury fizycznej i sportu na terenie gminy Sława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</si>
  <si>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</si>
  <si>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</si>
  <si>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</si>
  <si>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</si>
  <si>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</si>
  <si>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</si>
  <si>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</si>
  <si>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</si>
  <si>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kredyty,poż. i obligacje</t>
  </si>
  <si>
    <t>Zarząd dróg Woj.Zielona Góra</t>
  </si>
  <si>
    <t>Sławskie Centrum Kultury i Wypoczynku</t>
  </si>
  <si>
    <t>A. Dotacje i środki z budżetu państwa (np. od wojewody, MEN...)</t>
  </si>
  <si>
    <t>Biblioteka Publiczna w Sławie</t>
  </si>
  <si>
    <t xml:space="preserve">                 DOTACJE PODMIOTOWE</t>
  </si>
  <si>
    <t xml:space="preserve">                DOTACJE PODMIOTOWE</t>
  </si>
  <si>
    <t xml:space="preserve">                 DOTACJE CELOWE</t>
  </si>
  <si>
    <t xml:space="preserve">                DOTACJE CELOWE</t>
  </si>
  <si>
    <t>** Udzielona dotacja celowa na inwestycje</t>
  </si>
  <si>
    <t>Przedszkole Niepubliczne "Bajka" w Sławie</t>
  </si>
  <si>
    <t>Kształcenie uczniów szkół - Ośrodek Doksz. i Doskonalenia Zawodowego Zielona Góra</t>
  </si>
  <si>
    <t>Przedszkole Niepubliczne "Promyk" w Sławie</t>
  </si>
  <si>
    <t>Upowszechnianie zadań w zakresie kultury</t>
  </si>
  <si>
    <t>Niepubliczny Żłobek "Rybki" w Sławie</t>
  </si>
  <si>
    <t>Wydatki  majątkowe  w 2013 r.</t>
  </si>
  <si>
    <t>Rok budżetowy 2013 (7+8+9+10)</t>
  </si>
  <si>
    <t>Dotacje dla jednostek sektora finansów publicznych 2013 r.</t>
  </si>
  <si>
    <t>Dotacje dla jednostek spoza sektora finansów publicznych w 2013 r.</t>
  </si>
  <si>
    <t>Dokumentacja projektowa budowy chodnika oraz wzmocnienia skarpy w ciągu drogi wojewódzkiej nr 278 w m.Lubogoszcz**</t>
  </si>
  <si>
    <t>A</t>
  </si>
  <si>
    <t>Termomodernizacja obiektów użyteczności publicznej - Urząd Miejski</t>
  </si>
  <si>
    <t>ZS w Ciosańcu</t>
  </si>
  <si>
    <t>Dokumentacja projektowa budowy chodnika oraz wzmocnienia skarpy w ciągu drogi wojewódzkiej nr 278 w m. Lubogoszcz</t>
  </si>
  <si>
    <t>Zadania z zakresu profilaktyki i rozwiązywania problemów alkoholowych - Gmina Miejska Głogów</t>
  </si>
  <si>
    <t>do Uchwały Rady Miejskiej w Sławie</t>
  </si>
  <si>
    <t>Powiat Wschowski</t>
  </si>
  <si>
    <t>Przebudowa drogi powiatowej nr 1016F Sława-Łupice wraz z wykonanierm ścieżki pieszo-rowerowej na odcinku Sława-Wróblów</t>
  </si>
  <si>
    <t>Budowa ciągu pieszego ul.Krótka - szkoła oraz zatoki autobusowej przy szkole</t>
  </si>
  <si>
    <t xml:space="preserve">Przebudowa dróg gminnych </t>
  </si>
  <si>
    <t>Przebudowa drogi powiatowej nr 1016F Sława-Łupice wraz z wykonaniem ścieżki pieszo-rowerowej na odcinku Sława-Wróblów**</t>
  </si>
  <si>
    <t>Wydatki inwestycyjne funduszu sołeckiego</t>
  </si>
  <si>
    <t>Przebudowa budynku OSP w Ciosańcu</t>
  </si>
  <si>
    <t>Zakup sprzętu elektronicznego</t>
  </si>
  <si>
    <t>Rozbudowa i modernizacja monitoringu</t>
  </si>
  <si>
    <t>Budowa szkolnego placu zabaw - Radosna szkoła</t>
  </si>
  <si>
    <t>Przebudowa ulicy Ogrodowej w Sławie</t>
  </si>
  <si>
    <t>Budowa boisk wielofunkcyjnych</t>
  </si>
  <si>
    <t>Przebudowa budynku na punkt lekarski</t>
  </si>
  <si>
    <t>OPS</t>
  </si>
  <si>
    <t>Rewitalizacja parku miejskiego</t>
  </si>
  <si>
    <t>Budowa tablicy pamięci w Starym Strączu</t>
  </si>
  <si>
    <t>Zakup przyczepy asenizacyjnej przeznaczonej do utrzymania zieleni</t>
  </si>
  <si>
    <t>Indywidualizacja nauczania i wychowania klas I-III w Gminie Sława</t>
  </si>
  <si>
    <t xml:space="preserve">Warsztaty przyrodnicze dla dzieci z PS w Sławie </t>
  </si>
  <si>
    <t>Remont sali wiejskiej w Kuźnicy Głogowskiej</t>
  </si>
  <si>
    <t>Załącznik nr 5</t>
  </si>
  <si>
    <t>Kształcenie uczniów klas wielozawodowych - Powiat Wschowski</t>
  </si>
  <si>
    <t>nr XXXVIII/258/13 z dnia 29 sierpnia 2013 r.</t>
  </si>
  <si>
    <t>B</t>
  </si>
  <si>
    <t>Załącznik nr 3</t>
  </si>
  <si>
    <t>nr XXXIX/263/13 z dnia 26 września 2013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</si>
</sst>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67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6" fillId="0" borderId="0">
      <alignment/>
      <protection/>
    </xf>
    <xf numFmtId="0" fontId="6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0" xfId="52" applyFont="1" applyFill="1" applyBorder="1">
      <alignment/>
      <protection/>
    </xf>
    <xf numFmtId="3" fontId="21" fillId="33" borderId="10" xfId="0" applyNumberFormat="1" applyFont="1" applyFill="1" applyBorder="1" applyAlignment="1">
      <alignment horizontal="right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" fontId="22" fillId="33" borderId="15" xfId="0" applyNumberFormat="1" applyFont="1" applyFill="1" applyBorder="1" applyAlignment="1">
      <alignment horizontal="left" vertical="center" wrapText="1"/>
    </xf>
    <xf numFmtId="3" fontId="22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20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20" fillId="0" borderId="17" xfId="52" applyFont="1" applyFill="1" applyBorder="1" applyAlignment="1">
      <alignment wrapText="1"/>
      <protection/>
    </xf>
    <xf numFmtId="1" fontId="21" fillId="33" borderId="15" xfId="0" applyNumberFormat="1" applyFont="1" applyFill="1" applyBorder="1" applyAlignment="1">
      <alignment horizontal="left" vertical="center" wrapText="1"/>
    </xf>
    <xf numFmtId="0" fontId="20" fillId="0" borderId="18" xfId="52" applyFont="1" applyFill="1" applyBorder="1" applyAlignment="1">
      <alignment wrapText="1"/>
      <protection/>
    </xf>
    <xf numFmtId="0" fontId="21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21" fillId="33" borderId="21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right" vertical="center" wrapText="1"/>
    </xf>
    <xf numFmtId="9" fontId="16" fillId="0" borderId="0" xfId="55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15" xfId="0" applyNumberFormat="1" applyFont="1" applyFill="1" applyBorder="1" applyAlignment="1">
      <alignment horizontal="right" vertical="center" wrapText="1"/>
    </xf>
    <xf numFmtId="3" fontId="24" fillId="0" borderId="22" xfId="0" applyNumberFormat="1" applyFont="1" applyFill="1" applyBorder="1" applyAlignment="1">
      <alignment horizontal="right" vertical="center" wrapText="1"/>
    </xf>
    <xf numFmtId="3" fontId="24" fillId="0" borderId="23" xfId="0" applyNumberFormat="1" applyFont="1" applyFill="1" applyBorder="1" applyAlignment="1">
      <alignment vertical="center" wrapText="1"/>
    </xf>
    <xf numFmtId="3" fontId="24" fillId="0" borderId="15" xfId="0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23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right" vertical="center" wrapText="1"/>
    </xf>
    <xf numFmtId="3" fontId="25" fillId="33" borderId="22" xfId="0" applyNumberFormat="1" applyFont="1" applyFill="1" applyBorder="1" applyAlignment="1">
      <alignment horizontal="right" vertical="center" wrapText="1"/>
    </xf>
    <xf numFmtId="3" fontId="25" fillId="33" borderId="23" xfId="0" applyNumberFormat="1" applyFont="1" applyFill="1" applyBorder="1" applyAlignment="1">
      <alignment vertical="center" wrapText="1"/>
    </xf>
    <xf numFmtId="3" fontId="25" fillId="33" borderId="15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3" fontId="29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9" fontId="23" fillId="0" borderId="0" xfId="55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right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3" fontId="25" fillId="33" borderId="23" xfId="0" applyNumberFormat="1" applyFont="1" applyFill="1" applyBorder="1" applyAlignment="1">
      <alignment horizontal="right" vertical="center" wrapText="1"/>
    </xf>
    <xf numFmtId="3" fontId="25" fillId="33" borderId="15" xfId="0" applyNumberFormat="1" applyFont="1" applyFill="1" applyBorder="1" applyAlignment="1">
      <alignment horizontal="right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2" fillId="33" borderId="23" xfId="0" applyNumberFormat="1" applyFont="1" applyFill="1" applyBorder="1" applyAlignment="1">
      <alignment horizontal="center" vertical="center" wrapText="1"/>
    </xf>
    <xf numFmtId="1" fontId="22" fillId="33" borderId="15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21" fillId="33" borderId="23" xfId="0" applyNumberFormat="1" applyFont="1" applyFill="1" applyBorder="1" applyAlignment="1">
      <alignment horizontal="center" vertical="center" wrapText="1"/>
    </xf>
    <xf numFmtId="1" fontId="21" fillId="33" borderId="15" xfId="0" applyNumberFormat="1" applyFont="1" applyFill="1" applyBorder="1" applyAlignment="1">
      <alignment horizontal="center" vertical="center" wrapText="1"/>
    </xf>
    <xf numFmtId="9" fontId="2" fillId="0" borderId="0" xfId="55" applyFont="1" applyAlignment="1">
      <alignment horizontal="righ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21" fillId="33" borderId="40" xfId="0" applyNumberFormat="1" applyFont="1" applyFill="1" applyBorder="1" applyAlignment="1">
      <alignment horizontal="center" vertical="center" wrapText="1"/>
    </xf>
    <xf numFmtId="1" fontId="21" fillId="33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5" fillId="0" borderId="23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29" fillId="0" borderId="0" xfId="0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E37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4.125" style="1" customWidth="1"/>
    <col min="6" max="6" width="11.125" style="1" customWidth="1"/>
    <col min="7" max="7" width="10.375" style="1" customWidth="1"/>
    <col min="8" max="8" width="9.00390625" style="1" customWidth="1"/>
    <col min="9" max="9" width="11.375" style="1" customWidth="1"/>
    <col min="10" max="10" width="2.875" style="1" customWidth="1"/>
    <col min="11" max="11" width="9.25390625" style="1" customWidth="1"/>
    <col min="12" max="12" width="2.625" style="1" customWidth="1"/>
    <col min="13" max="13" width="8.625" style="1" customWidth="1"/>
    <col min="14" max="14" width="1.75390625" style="1" customWidth="1"/>
    <col min="15" max="15" width="13.00390625" style="1" customWidth="1"/>
    <col min="16" max="16384" width="9.125" style="1" customWidth="1"/>
  </cols>
  <sheetData>
    <row r="1" spans="14:15" ht="17.25" customHeight="1">
      <c r="N1" s="141"/>
      <c r="O1" s="141"/>
    </row>
    <row r="2" spans="11:15" ht="12" customHeight="1">
      <c r="K2" s="109" t="s">
        <v>158</v>
      </c>
      <c r="L2" s="109"/>
      <c r="M2" s="109"/>
      <c r="N2" s="67"/>
      <c r="O2" s="67"/>
    </row>
    <row r="3" spans="11:15" ht="12" customHeight="1">
      <c r="K3" s="110" t="s">
        <v>133</v>
      </c>
      <c r="L3" s="110"/>
      <c r="M3" s="110"/>
      <c r="N3" s="66"/>
      <c r="O3" s="66"/>
    </row>
    <row r="4" spans="11:15" ht="12" customHeight="1">
      <c r="K4" s="109" t="s">
        <v>159</v>
      </c>
      <c r="L4" s="109"/>
      <c r="M4" s="109"/>
      <c r="N4" s="67"/>
      <c r="O4" s="67"/>
    </row>
    <row r="5" ht="8.25" customHeight="1"/>
    <row r="6" spans="2:15" ht="21" customHeight="1">
      <c r="B6" s="144" t="s">
        <v>123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2:15" ht="14.25" customHeight="1">
      <c r="B7" s="20"/>
      <c r="C7" s="20"/>
      <c r="D7" s="20"/>
      <c r="O7" s="5" t="s">
        <v>52</v>
      </c>
    </row>
    <row r="8" spans="2:31" ht="13.5" customHeight="1">
      <c r="B8" s="131" t="s">
        <v>1</v>
      </c>
      <c r="C8" s="129" t="s">
        <v>8</v>
      </c>
      <c r="D8" s="129" t="s">
        <v>35</v>
      </c>
      <c r="E8" s="125" t="s">
        <v>42</v>
      </c>
      <c r="F8" s="131" t="s">
        <v>43</v>
      </c>
      <c r="G8" s="127" t="s">
        <v>44</v>
      </c>
      <c r="H8" s="128"/>
      <c r="I8" s="128"/>
      <c r="J8" s="128"/>
      <c r="K8" s="128"/>
      <c r="L8" s="128"/>
      <c r="M8" s="125"/>
      <c r="N8" s="132" t="s">
        <v>47</v>
      </c>
      <c r="O8" s="13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9.75" customHeight="1">
      <c r="B9" s="130"/>
      <c r="C9" s="135"/>
      <c r="D9" s="135"/>
      <c r="E9" s="126"/>
      <c r="F9" s="130"/>
      <c r="G9" s="129" t="s">
        <v>124</v>
      </c>
      <c r="H9" s="132" t="s">
        <v>45</v>
      </c>
      <c r="I9" s="136"/>
      <c r="J9" s="136"/>
      <c r="K9" s="136"/>
      <c r="L9" s="136"/>
      <c r="M9" s="133"/>
      <c r="N9" s="142"/>
      <c r="O9" s="14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6.75" customHeight="1">
      <c r="B10" s="130"/>
      <c r="C10" s="135"/>
      <c r="D10" s="135"/>
      <c r="E10" s="126"/>
      <c r="F10" s="130"/>
      <c r="G10" s="135"/>
      <c r="H10" s="134"/>
      <c r="I10" s="137"/>
      <c r="J10" s="137"/>
      <c r="K10" s="137"/>
      <c r="L10" s="137"/>
      <c r="M10" s="126"/>
      <c r="N10" s="142"/>
      <c r="O10" s="14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customHeight="1">
      <c r="B11" s="131"/>
      <c r="C11" s="135"/>
      <c r="D11" s="135"/>
      <c r="E11" s="125"/>
      <c r="F11" s="131"/>
      <c r="G11" s="135"/>
      <c r="H11" s="129" t="s">
        <v>46</v>
      </c>
      <c r="I11" s="129" t="s">
        <v>108</v>
      </c>
      <c r="J11" s="132" t="s">
        <v>77</v>
      </c>
      <c r="K11" s="133"/>
      <c r="L11" s="131" t="s">
        <v>48</v>
      </c>
      <c r="M11" s="131"/>
      <c r="N11" s="142"/>
      <c r="O11" s="14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51" customHeight="1">
      <c r="B12" s="131"/>
      <c r="C12" s="130"/>
      <c r="D12" s="130"/>
      <c r="E12" s="125"/>
      <c r="F12" s="131"/>
      <c r="G12" s="130"/>
      <c r="H12" s="130"/>
      <c r="I12" s="130"/>
      <c r="J12" s="134"/>
      <c r="K12" s="126"/>
      <c r="L12" s="131"/>
      <c r="M12" s="131"/>
      <c r="N12" s="134"/>
      <c r="O12" s="12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15" s="21" customFormat="1" ht="12.75" customHeight="1">
      <c r="B13" s="69">
        <v>1</v>
      </c>
      <c r="C13" s="70">
        <v>2</v>
      </c>
      <c r="D13" s="70">
        <v>3</v>
      </c>
      <c r="E13" s="70">
        <v>4</v>
      </c>
      <c r="F13" s="69">
        <v>5</v>
      </c>
      <c r="G13" s="69">
        <v>6</v>
      </c>
      <c r="H13" s="70">
        <v>7</v>
      </c>
      <c r="I13" s="70">
        <v>8</v>
      </c>
      <c r="J13" s="138">
        <v>9</v>
      </c>
      <c r="K13" s="139"/>
      <c r="L13" s="140">
        <v>10</v>
      </c>
      <c r="M13" s="140"/>
      <c r="N13" s="138">
        <v>11</v>
      </c>
      <c r="O13" s="139"/>
    </row>
    <row r="14" spans="2:15" ht="25.5" customHeight="1">
      <c r="B14" s="71">
        <v>1</v>
      </c>
      <c r="C14" s="78">
        <v>600</v>
      </c>
      <c r="D14" s="78">
        <v>60013</v>
      </c>
      <c r="E14" s="113" t="s">
        <v>127</v>
      </c>
      <c r="F14" s="73">
        <v>10824</v>
      </c>
      <c r="G14" s="73">
        <v>10824</v>
      </c>
      <c r="H14" s="74">
        <v>10824</v>
      </c>
      <c r="I14" s="73">
        <v>0</v>
      </c>
      <c r="J14" s="75"/>
      <c r="K14" s="75">
        <v>0</v>
      </c>
      <c r="L14" s="76"/>
      <c r="M14" s="77">
        <v>0</v>
      </c>
      <c r="N14" s="118" t="s">
        <v>109</v>
      </c>
      <c r="O14" s="119"/>
    </row>
    <row r="15" spans="2:15" ht="25.5" customHeight="1">
      <c r="B15" s="71">
        <v>2</v>
      </c>
      <c r="C15" s="78">
        <v>600</v>
      </c>
      <c r="D15" s="78">
        <v>60014</v>
      </c>
      <c r="E15" s="81" t="s">
        <v>138</v>
      </c>
      <c r="F15" s="73">
        <v>100000</v>
      </c>
      <c r="G15" s="73">
        <v>100000</v>
      </c>
      <c r="H15" s="74">
        <v>100000</v>
      </c>
      <c r="I15" s="73">
        <v>0</v>
      </c>
      <c r="J15" s="75"/>
      <c r="K15" s="75">
        <v>0</v>
      </c>
      <c r="L15" s="76"/>
      <c r="M15" s="77">
        <v>0</v>
      </c>
      <c r="N15" s="118" t="s">
        <v>134</v>
      </c>
      <c r="O15" s="119"/>
    </row>
    <row r="16" spans="2:15" ht="18.75" customHeight="1">
      <c r="B16" s="71">
        <v>3</v>
      </c>
      <c r="C16" s="78">
        <v>600</v>
      </c>
      <c r="D16" s="78">
        <v>60016</v>
      </c>
      <c r="E16" s="81" t="s">
        <v>136</v>
      </c>
      <c r="F16" s="73">
        <v>302000</v>
      </c>
      <c r="G16" s="73">
        <v>302000</v>
      </c>
      <c r="H16" s="74">
        <v>302000</v>
      </c>
      <c r="I16" s="73">
        <v>0</v>
      </c>
      <c r="J16" s="75"/>
      <c r="K16" s="75">
        <v>0</v>
      </c>
      <c r="L16" s="76"/>
      <c r="M16" s="77">
        <v>0</v>
      </c>
      <c r="N16" s="118" t="s">
        <v>72</v>
      </c>
      <c r="O16" s="119"/>
    </row>
    <row r="17" spans="2:15" ht="17.25" customHeight="1">
      <c r="B17" s="71">
        <v>4</v>
      </c>
      <c r="C17" s="78">
        <v>600</v>
      </c>
      <c r="D17" s="78">
        <v>60016</v>
      </c>
      <c r="E17" s="72" t="s">
        <v>137</v>
      </c>
      <c r="F17" s="73">
        <v>99457</v>
      </c>
      <c r="G17" s="73">
        <v>99457</v>
      </c>
      <c r="H17" s="74">
        <v>99457</v>
      </c>
      <c r="I17" s="73">
        <v>0</v>
      </c>
      <c r="J17" s="75"/>
      <c r="K17" s="75">
        <v>0</v>
      </c>
      <c r="L17" s="76"/>
      <c r="M17" s="77">
        <v>0</v>
      </c>
      <c r="N17" s="118" t="s">
        <v>72</v>
      </c>
      <c r="O17" s="119"/>
    </row>
    <row r="18" spans="2:15" ht="17.25" customHeight="1">
      <c r="B18" s="71">
        <v>5</v>
      </c>
      <c r="C18" s="78">
        <v>600</v>
      </c>
      <c r="D18" s="78">
        <v>60016</v>
      </c>
      <c r="E18" s="72" t="s">
        <v>144</v>
      </c>
      <c r="F18" s="73">
        <v>70664</v>
      </c>
      <c r="G18" s="73">
        <v>70664</v>
      </c>
      <c r="H18" s="74">
        <v>70664</v>
      </c>
      <c r="I18" s="73">
        <v>0</v>
      </c>
      <c r="J18" s="75"/>
      <c r="K18" s="75">
        <v>0</v>
      </c>
      <c r="L18" s="76"/>
      <c r="M18" s="77">
        <v>0</v>
      </c>
      <c r="N18" s="118" t="s">
        <v>72</v>
      </c>
      <c r="O18" s="119"/>
    </row>
    <row r="19" spans="2:15" ht="17.25" customHeight="1">
      <c r="B19" s="71">
        <v>6</v>
      </c>
      <c r="C19" s="78">
        <v>630</v>
      </c>
      <c r="D19" s="78">
        <v>63003</v>
      </c>
      <c r="E19" s="72" t="s">
        <v>148</v>
      </c>
      <c r="F19" s="73">
        <v>6501923.44</v>
      </c>
      <c r="G19" s="73">
        <v>9840</v>
      </c>
      <c r="H19" s="74">
        <v>9840</v>
      </c>
      <c r="I19" s="73">
        <v>0</v>
      </c>
      <c r="J19" s="75"/>
      <c r="K19" s="75">
        <v>0</v>
      </c>
      <c r="L19" s="76"/>
      <c r="M19" s="77">
        <v>0</v>
      </c>
      <c r="N19" s="118" t="s">
        <v>72</v>
      </c>
      <c r="O19" s="119"/>
    </row>
    <row r="20" spans="2:15" ht="17.25" customHeight="1">
      <c r="B20" s="71">
        <v>7</v>
      </c>
      <c r="C20" s="78">
        <v>750</v>
      </c>
      <c r="D20" s="78">
        <v>75023</v>
      </c>
      <c r="E20" s="72" t="s">
        <v>129</v>
      </c>
      <c r="F20" s="73">
        <v>4389710</v>
      </c>
      <c r="G20" s="73">
        <v>2720000</v>
      </c>
      <c r="H20" s="74">
        <v>2550000</v>
      </c>
      <c r="I20" s="73">
        <v>0</v>
      </c>
      <c r="J20" s="75" t="s">
        <v>157</v>
      </c>
      <c r="K20" s="75">
        <v>170000</v>
      </c>
      <c r="L20" s="76"/>
      <c r="M20" s="77">
        <v>0</v>
      </c>
      <c r="N20" s="118" t="s">
        <v>72</v>
      </c>
      <c r="O20" s="119"/>
    </row>
    <row r="21" spans="2:15" ht="17.25" customHeight="1">
      <c r="B21" s="71">
        <v>8</v>
      </c>
      <c r="C21" s="78">
        <v>750</v>
      </c>
      <c r="D21" s="78">
        <v>75023</v>
      </c>
      <c r="E21" s="72" t="s">
        <v>141</v>
      </c>
      <c r="F21" s="73">
        <v>7600</v>
      </c>
      <c r="G21" s="73">
        <v>7600</v>
      </c>
      <c r="H21" s="74">
        <v>7600</v>
      </c>
      <c r="I21" s="73">
        <v>0</v>
      </c>
      <c r="J21" s="75"/>
      <c r="K21" s="75">
        <v>0</v>
      </c>
      <c r="L21" s="76"/>
      <c r="M21" s="77">
        <v>0</v>
      </c>
      <c r="N21" s="118" t="s">
        <v>72</v>
      </c>
      <c r="O21" s="119"/>
    </row>
    <row r="22" spans="2:15" ht="17.25" customHeight="1">
      <c r="B22" s="71">
        <v>9</v>
      </c>
      <c r="C22" s="78">
        <v>750</v>
      </c>
      <c r="D22" s="78">
        <v>75075</v>
      </c>
      <c r="E22" s="72" t="s">
        <v>152</v>
      </c>
      <c r="F22" s="73">
        <v>4500</v>
      </c>
      <c r="G22" s="73">
        <v>4500</v>
      </c>
      <c r="H22" s="74">
        <v>4500</v>
      </c>
      <c r="I22" s="73">
        <v>0</v>
      </c>
      <c r="J22" s="75"/>
      <c r="K22" s="75">
        <v>0</v>
      </c>
      <c r="L22" s="76"/>
      <c r="M22" s="77">
        <v>0</v>
      </c>
      <c r="N22" s="118" t="s">
        <v>72</v>
      </c>
      <c r="O22" s="119"/>
    </row>
    <row r="23" spans="2:15" ht="17.25" customHeight="1">
      <c r="B23" s="71">
        <v>10</v>
      </c>
      <c r="C23" s="78">
        <v>750</v>
      </c>
      <c r="D23" s="78">
        <v>75095</v>
      </c>
      <c r="E23" s="72" t="s">
        <v>149</v>
      </c>
      <c r="F23" s="73">
        <v>14800</v>
      </c>
      <c r="G23" s="73">
        <v>14800</v>
      </c>
      <c r="H23" s="74">
        <v>14800</v>
      </c>
      <c r="I23" s="73">
        <v>0</v>
      </c>
      <c r="J23" s="75"/>
      <c r="K23" s="75">
        <v>0</v>
      </c>
      <c r="L23" s="76"/>
      <c r="M23" s="77">
        <v>0</v>
      </c>
      <c r="N23" s="118" t="s">
        <v>72</v>
      </c>
      <c r="O23" s="119"/>
    </row>
    <row r="24" spans="2:15" ht="17.25" customHeight="1">
      <c r="B24" s="71">
        <v>11</v>
      </c>
      <c r="C24" s="78">
        <v>754</v>
      </c>
      <c r="D24" s="78">
        <v>75412</v>
      </c>
      <c r="E24" s="72" t="s">
        <v>140</v>
      </c>
      <c r="F24" s="73">
        <v>26001</v>
      </c>
      <c r="G24" s="73">
        <v>26001</v>
      </c>
      <c r="H24" s="74">
        <v>26001</v>
      </c>
      <c r="I24" s="73">
        <v>0</v>
      </c>
      <c r="J24" s="75"/>
      <c r="K24" s="75">
        <v>0</v>
      </c>
      <c r="L24" s="76"/>
      <c r="M24" s="77">
        <v>0</v>
      </c>
      <c r="N24" s="118" t="s">
        <v>72</v>
      </c>
      <c r="O24" s="119"/>
    </row>
    <row r="25" spans="2:15" ht="17.25" customHeight="1">
      <c r="B25" s="71">
        <v>12</v>
      </c>
      <c r="C25" s="78">
        <v>754</v>
      </c>
      <c r="D25" s="78">
        <v>75416</v>
      </c>
      <c r="E25" s="72" t="s">
        <v>142</v>
      </c>
      <c r="F25" s="73">
        <v>125000</v>
      </c>
      <c r="G25" s="73">
        <v>125000</v>
      </c>
      <c r="H25" s="74">
        <v>125000</v>
      </c>
      <c r="I25" s="73">
        <v>0</v>
      </c>
      <c r="J25" s="75"/>
      <c r="K25" s="75">
        <v>0</v>
      </c>
      <c r="L25" s="76"/>
      <c r="M25" s="77">
        <v>0</v>
      </c>
      <c r="N25" s="118" t="s">
        <v>72</v>
      </c>
      <c r="O25" s="119"/>
    </row>
    <row r="26" spans="2:15" ht="15.75" customHeight="1">
      <c r="B26" s="71">
        <v>13</v>
      </c>
      <c r="C26" s="80">
        <v>801</v>
      </c>
      <c r="D26" s="80">
        <v>80101</v>
      </c>
      <c r="E26" s="81" t="s">
        <v>143</v>
      </c>
      <c r="F26" s="82">
        <v>127700</v>
      </c>
      <c r="G26" s="82">
        <v>127700</v>
      </c>
      <c r="H26" s="83">
        <v>63850</v>
      </c>
      <c r="I26" s="82">
        <v>0</v>
      </c>
      <c r="J26" s="84" t="s">
        <v>128</v>
      </c>
      <c r="K26" s="84">
        <v>63850</v>
      </c>
      <c r="L26" s="85"/>
      <c r="M26" s="83">
        <v>0</v>
      </c>
      <c r="N26" s="122" t="s">
        <v>130</v>
      </c>
      <c r="O26" s="123"/>
    </row>
    <row r="27" spans="2:15" ht="15.75" customHeight="1">
      <c r="B27" s="71">
        <v>14</v>
      </c>
      <c r="C27" s="80">
        <v>851</v>
      </c>
      <c r="D27" s="80">
        <v>85154</v>
      </c>
      <c r="E27" s="81" t="s">
        <v>146</v>
      </c>
      <c r="F27" s="82">
        <v>15000</v>
      </c>
      <c r="G27" s="82">
        <v>15000</v>
      </c>
      <c r="H27" s="83">
        <v>15000</v>
      </c>
      <c r="I27" s="82">
        <v>0</v>
      </c>
      <c r="J27" s="84"/>
      <c r="K27" s="84">
        <v>0</v>
      </c>
      <c r="L27" s="85"/>
      <c r="M27" s="83">
        <v>0</v>
      </c>
      <c r="N27" s="122" t="s">
        <v>147</v>
      </c>
      <c r="O27" s="123"/>
    </row>
    <row r="28" spans="2:15" ht="15.75" customHeight="1">
      <c r="B28" s="71">
        <v>15</v>
      </c>
      <c r="C28" s="80">
        <v>853</v>
      </c>
      <c r="D28" s="80">
        <v>85395</v>
      </c>
      <c r="E28" s="81" t="s">
        <v>151</v>
      </c>
      <c r="F28" s="82">
        <v>16000</v>
      </c>
      <c r="G28" s="82">
        <v>16000</v>
      </c>
      <c r="H28" s="83">
        <v>0</v>
      </c>
      <c r="I28" s="82">
        <v>0</v>
      </c>
      <c r="J28" s="84"/>
      <c r="K28" s="84">
        <v>0</v>
      </c>
      <c r="L28" s="85"/>
      <c r="M28" s="83">
        <v>16000</v>
      </c>
      <c r="N28" s="118" t="s">
        <v>72</v>
      </c>
      <c r="O28" s="119"/>
    </row>
    <row r="29" spans="2:15" ht="15.75" customHeight="1">
      <c r="B29" s="71">
        <v>16</v>
      </c>
      <c r="C29" s="80">
        <v>900</v>
      </c>
      <c r="D29" s="80">
        <v>90004</v>
      </c>
      <c r="E29" s="81" t="s">
        <v>150</v>
      </c>
      <c r="F29" s="82">
        <v>8000</v>
      </c>
      <c r="G29" s="82">
        <v>8000</v>
      </c>
      <c r="H29" s="83">
        <v>8000</v>
      </c>
      <c r="I29" s="82">
        <v>0</v>
      </c>
      <c r="J29" s="84"/>
      <c r="K29" s="84">
        <v>0</v>
      </c>
      <c r="L29" s="85"/>
      <c r="M29" s="83">
        <v>0</v>
      </c>
      <c r="N29" s="118" t="s">
        <v>72</v>
      </c>
      <c r="O29" s="119"/>
    </row>
    <row r="30" spans="2:15" ht="15.75" customHeight="1">
      <c r="B30" s="71">
        <v>17</v>
      </c>
      <c r="C30" s="80">
        <v>921</v>
      </c>
      <c r="D30" s="80">
        <v>92109</v>
      </c>
      <c r="E30" s="81" t="s">
        <v>153</v>
      </c>
      <c r="F30" s="82">
        <v>90000</v>
      </c>
      <c r="G30" s="82">
        <v>90000</v>
      </c>
      <c r="H30" s="83">
        <v>31469</v>
      </c>
      <c r="I30" s="82"/>
      <c r="J30" s="84"/>
      <c r="K30" s="84"/>
      <c r="L30" s="85"/>
      <c r="M30" s="83">
        <v>58531</v>
      </c>
      <c r="N30" s="118" t="s">
        <v>72</v>
      </c>
      <c r="O30" s="119"/>
    </row>
    <row r="31" spans="2:15" ht="15.75" customHeight="1">
      <c r="B31" s="71">
        <v>18</v>
      </c>
      <c r="C31" s="80">
        <v>921</v>
      </c>
      <c r="D31" s="80">
        <v>92195</v>
      </c>
      <c r="E31" s="81" t="s">
        <v>139</v>
      </c>
      <c r="F31" s="82">
        <v>95504</v>
      </c>
      <c r="G31" s="82">
        <v>95504</v>
      </c>
      <c r="H31" s="83">
        <v>95504</v>
      </c>
      <c r="I31" s="82">
        <v>0</v>
      </c>
      <c r="J31" s="84"/>
      <c r="K31" s="84">
        <v>0</v>
      </c>
      <c r="L31" s="85"/>
      <c r="M31" s="83">
        <v>0</v>
      </c>
      <c r="N31" s="118" t="s">
        <v>72</v>
      </c>
      <c r="O31" s="119"/>
    </row>
    <row r="32" spans="2:15" ht="15.75" customHeight="1">
      <c r="B32" s="71">
        <v>19</v>
      </c>
      <c r="C32" s="80">
        <v>926</v>
      </c>
      <c r="D32" s="80">
        <v>92601</v>
      </c>
      <c r="E32" s="81" t="s">
        <v>145</v>
      </c>
      <c r="F32" s="82">
        <v>1076528</v>
      </c>
      <c r="G32" s="82">
        <v>19700</v>
      </c>
      <c r="H32" s="83">
        <v>19700</v>
      </c>
      <c r="I32" s="82">
        <v>0</v>
      </c>
      <c r="J32" s="84"/>
      <c r="K32" s="84">
        <v>0</v>
      </c>
      <c r="L32" s="85"/>
      <c r="M32" s="83">
        <v>0</v>
      </c>
      <c r="N32" s="118" t="s">
        <v>72</v>
      </c>
      <c r="O32" s="119"/>
    </row>
    <row r="33" spans="2:15" ht="15" customHeight="1">
      <c r="B33" s="71"/>
      <c r="C33" s="79"/>
      <c r="D33" s="80"/>
      <c r="E33" s="86" t="s">
        <v>0</v>
      </c>
      <c r="F33" s="87">
        <f>SUM(F14:F32)</f>
        <v>13081211.440000001</v>
      </c>
      <c r="G33" s="87">
        <f>SUM(G14:G32)</f>
        <v>3862590</v>
      </c>
      <c r="H33" s="87">
        <f>SUM(H14:H32)</f>
        <v>3554209</v>
      </c>
      <c r="I33" s="87">
        <f>SUM(I14:I26)</f>
        <v>0</v>
      </c>
      <c r="J33" s="88"/>
      <c r="K33" s="88">
        <f>SUM(K14:K32)</f>
        <v>233850</v>
      </c>
      <c r="L33" s="89"/>
      <c r="M33" s="90">
        <f>SUM(M14:M32)</f>
        <v>74531</v>
      </c>
      <c r="N33" s="120"/>
      <c r="O33" s="121"/>
    </row>
    <row r="34" spans="2:15" ht="12.75">
      <c r="B34" s="124" t="s">
        <v>49</v>
      </c>
      <c r="C34" s="124"/>
      <c r="D34" s="124"/>
      <c r="E34" s="124"/>
      <c r="F34" s="124"/>
      <c r="G34" s="91" t="s">
        <v>111</v>
      </c>
      <c r="H34" s="91"/>
      <c r="I34" s="91"/>
      <c r="J34" s="91"/>
      <c r="K34" s="91"/>
      <c r="L34" s="91"/>
      <c r="M34" s="91"/>
      <c r="N34" s="91"/>
      <c r="O34" s="91"/>
    </row>
    <row r="35" spans="2:15" ht="12.75">
      <c r="B35" s="124" t="s">
        <v>117</v>
      </c>
      <c r="C35" s="124"/>
      <c r="D35" s="124"/>
      <c r="E35" s="124"/>
      <c r="F35" s="124"/>
      <c r="G35" s="91" t="s">
        <v>50</v>
      </c>
      <c r="H35" s="91"/>
      <c r="I35" s="91"/>
      <c r="J35" s="91"/>
      <c r="K35" s="91"/>
      <c r="L35" s="91"/>
      <c r="M35" s="91"/>
      <c r="N35" s="91"/>
      <c r="O35" s="91"/>
    </row>
    <row r="36" spans="2:15" ht="12.75">
      <c r="B36" s="124"/>
      <c r="C36" s="124"/>
      <c r="D36" s="124"/>
      <c r="E36" s="124"/>
      <c r="F36" s="124"/>
      <c r="G36" s="124" t="s">
        <v>51</v>
      </c>
      <c r="H36" s="124"/>
      <c r="I36" s="124"/>
      <c r="J36" s="124"/>
      <c r="K36" s="124"/>
      <c r="L36" s="91"/>
      <c r="M36" s="91"/>
      <c r="N36" s="91"/>
      <c r="O36" s="91"/>
    </row>
    <row r="37" spans="2:15" ht="12.75">
      <c r="B37" s="92"/>
      <c r="C37" s="92"/>
      <c r="D37" s="92"/>
      <c r="E37" s="92"/>
      <c r="F37" s="92"/>
      <c r="G37" s="92"/>
      <c r="H37" s="93"/>
      <c r="I37" s="92"/>
      <c r="J37" s="92"/>
      <c r="K37" s="92"/>
      <c r="L37" s="92"/>
      <c r="M37" s="92"/>
      <c r="N37" s="92"/>
      <c r="O37" s="92"/>
    </row>
  </sheetData>
  <sheetProtection/>
  <mergeCells count="42">
    <mergeCell ref="N15:O15"/>
    <mergeCell ref="N14:O14"/>
    <mergeCell ref="N1:O1"/>
    <mergeCell ref="N8:O12"/>
    <mergeCell ref="B6:O6"/>
    <mergeCell ref="B8:B12"/>
    <mergeCell ref="C8:C12"/>
    <mergeCell ref="N13:O13"/>
    <mergeCell ref="B35:F35"/>
    <mergeCell ref="H9:M10"/>
    <mergeCell ref="J13:K13"/>
    <mergeCell ref="I11:I12"/>
    <mergeCell ref="L13:M13"/>
    <mergeCell ref="G9:G12"/>
    <mergeCell ref="N23:O23"/>
    <mergeCell ref="N19:O19"/>
    <mergeCell ref="N16:O16"/>
    <mergeCell ref="N17:O17"/>
    <mergeCell ref="N20:O20"/>
    <mergeCell ref="N22:O22"/>
    <mergeCell ref="N21:O21"/>
    <mergeCell ref="N18:O18"/>
    <mergeCell ref="B36:F36"/>
    <mergeCell ref="G36:K36"/>
    <mergeCell ref="B34:F34"/>
    <mergeCell ref="E8:E12"/>
    <mergeCell ref="G8:M8"/>
    <mergeCell ref="H11:H12"/>
    <mergeCell ref="F8:F12"/>
    <mergeCell ref="J11:K12"/>
    <mergeCell ref="D8:D12"/>
    <mergeCell ref="L11:M12"/>
    <mergeCell ref="N28:O28"/>
    <mergeCell ref="N33:O33"/>
    <mergeCell ref="N25:O25"/>
    <mergeCell ref="N30:O30"/>
    <mergeCell ref="N24:O24"/>
    <mergeCell ref="N32:O32"/>
    <mergeCell ref="N29:O29"/>
    <mergeCell ref="N31:O31"/>
    <mergeCell ref="N27:O27"/>
    <mergeCell ref="N26:O26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6"/>
      <c r="D1" s="36"/>
      <c r="E1" s="36"/>
      <c r="F1" s="36"/>
    </row>
    <row r="2" spans="2:6" ht="15.75" customHeight="1">
      <c r="B2" s="2"/>
      <c r="C2" s="141" t="s">
        <v>106</v>
      </c>
      <c r="D2" s="141"/>
      <c r="E2" s="141"/>
      <c r="F2" s="141"/>
    </row>
    <row r="3" spans="2:6" ht="16.5" customHeight="1">
      <c r="B3" s="2"/>
      <c r="C3" s="146" t="s">
        <v>81</v>
      </c>
      <c r="D3" s="146"/>
      <c r="E3" s="146"/>
      <c r="F3" s="146"/>
    </row>
    <row r="4" spans="2:6" ht="15.75" customHeight="1">
      <c r="B4" s="2"/>
      <c r="C4" s="146" t="s">
        <v>102</v>
      </c>
      <c r="D4" s="146"/>
      <c r="E4" s="146"/>
      <c r="F4" s="146"/>
    </row>
    <row r="5" spans="2:6" ht="15.75" customHeight="1">
      <c r="B5" s="2"/>
      <c r="F5" s="3"/>
    </row>
    <row r="6" spans="2:6" ht="20.25">
      <c r="B6" s="145" t="s">
        <v>82</v>
      </c>
      <c r="C6" s="145"/>
      <c r="D6" s="145"/>
      <c r="E6" s="145"/>
      <c r="F6" s="145"/>
    </row>
    <row r="7" spans="2:6" ht="20.25">
      <c r="B7" s="7"/>
      <c r="C7" s="8"/>
      <c r="D7" s="37"/>
      <c r="E7" s="37" t="s">
        <v>52</v>
      </c>
      <c r="F7" s="9"/>
    </row>
    <row r="8" spans="2:6" ht="31.5" customHeight="1">
      <c r="B8" s="27" t="s">
        <v>1</v>
      </c>
      <c r="C8" s="27" t="s">
        <v>83</v>
      </c>
      <c r="D8" s="27" t="s">
        <v>84</v>
      </c>
      <c r="E8" s="28" t="s">
        <v>103</v>
      </c>
      <c r="F8" s="1"/>
    </row>
    <row r="9" spans="2:6" ht="31.5" customHeight="1">
      <c r="B9" s="27"/>
      <c r="C9" s="32" t="s">
        <v>85</v>
      </c>
      <c r="D9" s="27"/>
      <c r="E9" s="28"/>
      <c r="F9" s="1"/>
    </row>
    <row r="10" spans="2:6" ht="32.25" customHeight="1">
      <c r="B10" s="27">
        <v>1</v>
      </c>
      <c r="C10" s="38" t="s">
        <v>86</v>
      </c>
      <c r="D10" s="27">
        <v>952</v>
      </c>
      <c r="E10" s="39">
        <v>0</v>
      </c>
      <c r="F10" s="1"/>
    </row>
    <row r="11" spans="2:6" ht="32.25" customHeight="1">
      <c r="B11" s="27">
        <v>2</v>
      </c>
      <c r="C11" s="38" t="s">
        <v>87</v>
      </c>
      <c r="D11" s="27">
        <v>952</v>
      </c>
      <c r="E11" s="39">
        <v>0</v>
      </c>
      <c r="F11" s="1"/>
    </row>
    <row r="12" spans="2:6" ht="39.75" customHeight="1">
      <c r="B12" s="27">
        <v>3</v>
      </c>
      <c r="C12" s="38" t="s">
        <v>88</v>
      </c>
      <c r="D12" s="27">
        <v>903</v>
      </c>
      <c r="E12" s="39">
        <v>0</v>
      </c>
      <c r="F12" s="1"/>
    </row>
    <row r="13" spans="2:6" ht="32.25" customHeight="1">
      <c r="B13" s="27">
        <v>4</v>
      </c>
      <c r="C13" s="38" t="s">
        <v>105</v>
      </c>
      <c r="D13" s="27">
        <v>955</v>
      </c>
      <c r="E13" s="39">
        <v>2100000</v>
      </c>
      <c r="F13" s="1"/>
    </row>
    <row r="14" spans="2:6" ht="32.25" customHeight="1">
      <c r="B14" s="40">
        <v>5</v>
      </c>
      <c r="C14" s="41" t="s">
        <v>89</v>
      </c>
      <c r="D14" s="40"/>
      <c r="E14" s="42">
        <f>SUM(E10:E13)</f>
        <v>2100000</v>
      </c>
      <c r="F14" s="1"/>
    </row>
    <row r="15" spans="2:6" ht="32.25" customHeight="1">
      <c r="B15" s="27">
        <v>6</v>
      </c>
      <c r="C15" s="38" t="s">
        <v>90</v>
      </c>
      <c r="D15" s="27"/>
      <c r="E15" s="39">
        <v>35348465</v>
      </c>
      <c r="F15" s="1"/>
    </row>
    <row r="16" spans="2:6" ht="32.25" customHeight="1">
      <c r="B16" s="40">
        <v>7</v>
      </c>
      <c r="C16" s="43" t="s">
        <v>91</v>
      </c>
      <c r="D16" s="44"/>
      <c r="E16" s="45">
        <f>E14+E15</f>
        <v>37448465</v>
      </c>
      <c r="F16" s="1"/>
    </row>
    <row r="17" spans="2:6" ht="32.25" customHeight="1">
      <c r="B17" s="27"/>
      <c r="C17" s="32" t="s">
        <v>92</v>
      </c>
      <c r="D17" s="46"/>
      <c r="E17" s="47"/>
      <c r="F17" s="1"/>
    </row>
    <row r="18" spans="2:6" ht="32.25" customHeight="1">
      <c r="B18" s="27">
        <v>1</v>
      </c>
      <c r="C18" s="38" t="s">
        <v>93</v>
      </c>
      <c r="D18" s="27">
        <v>992</v>
      </c>
      <c r="E18" s="39">
        <v>122500</v>
      </c>
      <c r="F18" s="1"/>
    </row>
    <row r="19" spans="2:6" ht="32.25" customHeight="1">
      <c r="B19" s="27">
        <v>2</v>
      </c>
      <c r="C19" s="38" t="s">
        <v>94</v>
      </c>
      <c r="D19" s="27">
        <v>992</v>
      </c>
      <c r="E19" s="39">
        <v>597000</v>
      </c>
      <c r="F19" s="1"/>
    </row>
    <row r="20" spans="2:6" ht="40.5" customHeight="1">
      <c r="B20" s="27">
        <v>3</v>
      </c>
      <c r="C20" s="38" t="s">
        <v>95</v>
      </c>
      <c r="D20" s="27">
        <v>963</v>
      </c>
      <c r="E20" s="39">
        <v>0</v>
      </c>
      <c r="F20" s="1"/>
    </row>
    <row r="21" spans="2:6" ht="32.25" customHeight="1">
      <c r="B21" s="27">
        <v>4</v>
      </c>
      <c r="C21" s="38" t="s">
        <v>96</v>
      </c>
      <c r="D21" s="27">
        <v>982</v>
      </c>
      <c r="E21" s="39">
        <v>590000</v>
      </c>
      <c r="F21" s="1"/>
    </row>
    <row r="22" spans="2:6" ht="32.25" customHeight="1">
      <c r="B22" s="40">
        <v>5</v>
      </c>
      <c r="C22" s="41" t="s">
        <v>89</v>
      </c>
      <c r="D22" s="40"/>
      <c r="E22" s="42">
        <f>SUM(E18:E21)</f>
        <v>1309500</v>
      </c>
      <c r="F22" s="1"/>
    </row>
    <row r="23" spans="2:6" ht="32.25" customHeight="1">
      <c r="B23" s="27">
        <v>6</v>
      </c>
      <c r="C23" s="38" t="s">
        <v>97</v>
      </c>
      <c r="D23" s="27"/>
      <c r="E23" s="39">
        <v>36138965</v>
      </c>
      <c r="F23" s="1"/>
    </row>
    <row r="24" spans="2:6" ht="32.25" customHeight="1">
      <c r="B24" s="40">
        <v>7</v>
      </c>
      <c r="C24" s="43" t="s">
        <v>98</v>
      </c>
      <c r="D24" s="40"/>
      <c r="E24" s="45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161"/>
      <c r="D2" s="161"/>
      <c r="E2" s="161"/>
      <c r="F2" s="161"/>
      <c r="G2" s="161"/>
      <c r="H2" s="161"/>
      <c r="I2" s="161"/>
      <c r="J2" s="161"/>
      <c r="K2" s="161"/>
      <c r="L2" s="164" t="s">
        <v>107</v>
      </c>
      <c r="M2" s="164"/>
    </row>
    <row r="3" spans="3:14" ht="12" customHeight="1">
      <c r="C3" s="161"/>
      <c r="D3" s="161"/>
      <c r="E3" s="161"/>
      <c r="F3" s="161"/>
      <c r="G3" s="161"/>
      <c r="H3" s="161"/>
      <c r="I3" s="161"/>
      <c r="J3" s="161"/>
      <c r="K3" s="161"/>
      <c r="L3" s="164" t="s">
        <v>78</v>
      </c>
      <c r="M3" s="164"/>
      <c r="N3" s="164"/>
    </row>
    <row r="4" spans="3:13" ht="12" customHeight="1">
      <c r="C4" s="161"/>
      <c r="D4" s="161"/>
      <c r="E4" s="161"/>
      <c r="F4" s="161"/>
      <c r="G4" s="161"/>
      <c r="H4" s="161"/>
      <c r="I4" s="161"/>
      <c r="J4" s="161"/>
      <c r="K4" s="161"/>
      <c r="L4" s="164" t="s">
        <v>100</v>
      </c>
      <c r="M4" s="164"/>
    </row>
    <row r="5" ht="10.5" customHeight="1"/>
    <row r="6" spans="2:13" ht="23.25" customHeight="1">
      <c r="B6" s="158" t="s">
        <v>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2:13" ht="15.75">
      <c r="B7" s="158" t="s">
        <v>101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ht="21" customHeight="1" thickBot="1">
      <c r="M8" s="5" t="s">
        <v>52</v>
      </c>
    </row>
    <row r="9" spans="2:29" ht="12" customHeight="1">
      <c r="B9" s="175" t="s">
        <v>8</v>
      </c>
      <c r="C9" s="153" t="s">
        <v>35</v>
      </c>
      <c r="D9" s="155" t="s">
        <v>60</v>
      </c>
      <c r="E9" s="168"/>
      <c r="F9" s="153"/>
      <c r="G9" s="153" t="s">
        <v>64</v>
      </c>
      <c r="H9" s="155" t="s">
        <v>54</v>
      </c>
      <c r="I9" s="165" t="s">
        <v>53</v>
      </c>
      <c r="J9" s="166"/>
      <c r="K9" s="166"/>
      <c r="L9" s="166"/>
      <c r="M9" s="16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76"/>
      <c r="C10" s="154"/>
      <c r="D10" s="156"/>
      <c r="E10" s="169"/>
      <c r="F10" s="154"/>
      <c r="G10" s="154"/>
      <c r="H10" s="156"/>
      <c r="I10" s="147" t="s">
        <v>55</v>
      </c>
      <c r="J10" s="171" t="s">
        <v>3</v>
      </c>
      <c r="K10" s="172"/>
      <c r="L10" s="173"/>
      <c r="M10" s="147" t="s">
        <v>59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76"/>
      <c r="C11" s="154"/>
      <c r="D11" s="156"/>
      <c r="E11" s="169"/>
      <c r="F11" s="154"/>
      <c r="G11" s="154"/>
      <c r="H11" s="156"/>
      <c r="I11" s="154"/>
      <c r="J11" s="157"/>
      <c r="K11" s="174"/>
      <c r="L11" s="170"/>
      <c r="M11" s="15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76"/>
      <c r="C12" s="154"/>
      <c r="D12" s="156"/>
      <c r="E12" s="169"/>
      <c r="F12" s="154"/>
      <c r="G12" s="154"/>
      <c r="H12" s="156"/>
      <c r="I12" s="154"/>
      <c r="J12" s="147" t="s">
        <v>56</v>
      </c>
      <c r="K12" s="147" t="s">
        <v>57</v>
      </c>
      <c r="L12" s="147" t="s">
        <v>58</v>
      </c>
      <c r="M12" s="15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77"/>
      <c r="C13" s="148"/>
      <c r="D13" s="157"/>
      <c r="E13" s="170"/>
      <c r="F13" s="148"/>
      <c r="G13" s="148"/>
      <c r="H13" s="157"/>
      <c r="I13" s="148"/>
      <c r="J13" s="148"/>
      <c r="K13" s="148"/>
      <c r="L13" s="148"/>
      <c r="M13" s="148"/>
    </row>
    <row r="14" spans="2:13" ht="15" customHeight="1">
      <c r="B14" s="22">
        <v>1</v>
      </c>
      <c r="C14" s="23">
        <v>2</v>
      </c>
      <c r="D14" s="162">
        <v>3</v>
      </c>
      <c r="E14" s="163"/>
      <c r="F14" s="24">
        <v>4</v>
      </c>
      <c r="G14" s="24">
        <v>5</v>
      </c>
      <c r="H14" s="25">
        <v>6</v>
      </c>
      <c r="I14" s="26">
        <v>7</v>
      </c>
      <c r="J14" s="24">
        <v>8</v>
      </c>
      <c r="K14" s="23">
        <v>9</v>
      </c>
      <c r="L14" s="23">
        <v>10</v>
      </c>
      <c r="M14" s="23">
        <v>11</v>
      </c>
    </row>
    <row r="15" spans="2:13" ht="16.5" customHeight="1">
      <c r="B15" s="48">
        <v>750</v>
      </c>
      <c r="C15" s="49"/>
      <c r="D15" s="159"/>
      <c r="E15" s="160"/>
      <c r="F15" s="50" t="s">
        <v>10</v>
      </c>
      <c r="G15" s="51">
        <f aca="true" t="shared" si="0" ref="G15:M15">G16</f>
        <v>107000</v>
      </c>
      <c r="H15" s="51">
        <f t="shared" si="0"/>
        <v>107000</v>
      </c>
      <c r="I15" s="51">
        <f t="shared" si="0"/>
        <v>107000</v>
      </c>
      <c r="J15" s="51">
        <f t="shared" si="0"/>
        <v>90956</v>
      </c>
      <c r="K15" s="51">
        <f t="shared" si="0"/>
        <v>16044</v>
      </c>
      <c r="L15" s="51">
        <f t="shared" si="0"/>
        <v>0</v>
      </c>
      <c r="M15" s="51">
        <f t="shared" si="0"/>
        <v>0</v>
      </c>
    </row>
    <row r="16" spans="2:13" s="10" customFormat="1" ht="16.5" customHeight="1">
      <c r="B16" s="52"/>
      <c r="C16" s="53">
        <v>75011</v>
      </c>
      <c r="D16" s="151"/>
      <c r="E16" s="152"/>
      <c r="F16" s="54" t="s">
        <v>66</v>
      </c>
      <c r="G16" s="55">
        <f aca="true" t="shared" si="1" ref="G16:M16">SUM(G17:G20)</f>
        <v>107000</v>
      </c>
      <c r="H16" s="55">
        <f t="shared" si="1"/>
        <v>107000</v>
      </c>
      <c r="I16" s="55">
        <f>SUM(I17:I20)</f>
        <v>107000</v>
      </c>
      <c r="J16" s="55">
        <f t="shared" si="1"/>
        <v>90956</v>
      </c>
      <c r="K16" s="55">
        <f t="shared" si="1"/>
        <v>16044</v>
      </c>
      <c r="L16" s="55">
        <f t="shared" si="1"/>
        <v>0</v>
      </c>
      <c r="M16" s="55">
        <f t="shared" si="1"/>
        <v>0</v>
      </c>
    </row>
    <row r="17" spans="2:13" ht="27.75" customHeight="1">
      <c r="B17" s="56"/>
      <c r="C17" s="26"/>
      <c r="D17" s="149">
        <v>2010</v>
      </c>
      <c r="E17" s="150"/>
      <c r="F17" s="57" t="s">
        <v>36</v>
      </c>
      <c r="G17" s="58">
        <v>107000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</row>
    <row r="18" spans="2:13" ht="15" customHeight="1">
      <c r="B18" s="56"/>
      <c r="C18" s="26"/>
      <c r="D18" s="149">
        <v>4010</v>
      </c>
      <c r="E18" s="150"/>
      <c r="F18" s="57" t="s">
        <v>11</v>
      </c>
      <c r="G18" s="58"/>
      <c r="H18" s="58">
        <v>90956</v>
      </c>
      <c r="I18" s="58">
        <v>90956</v>
      </c>
      <c r="J18" s="58">
        <v>90956</v>
      </c>
      <c r="K18" s="58">
        <v>0</v>
      </c>
      <c r="L18" s="58">
        <v>0</v>
      </c>
      <c r="M18" s="58">
        <v>0</v>
      </c>
    </row>
    <row r="19" spans="2:13" ht="15" customHeight="1">
      <c r="B19" s="56"/>
      <c r="C19" s="26"/>
      <c r="D19" s="149">
        <v>4110</v>
      </c>
      <c r="E19" s="150"/>
      <c r="F19" s="57" t="s">
        <v>12</v>
      </c>
      <c r="G19" s="58"/>
      <c r="H19" s="58">
        <v>13816</v>
      </c>
      <c r="I19" s="58">
        <v>13816</v>
      </c>
      <c r="J19" s="58">
        <v>0</v>
      </c>
      <c r="K19" s="58">
        <v>13816</v>
      </c>
      <c r="L19" s="58">
        <v>0</v>
      </c>
      <c r="M19" s="58">
        <v>0</v>
      </c>
    </row>
    <row r="20" spans="2:13" ht="15" customHeight="1">
      <c r="B20" s="56"/>
      <c r="C20" s="26"/>
      <c r="D20" s="149">
        <v>4120</v>
      </c>
      <c r="E20" s="150"/>
      <c r="F20" s="59" t="s">
        <v>13</v>
      </c>
      <c r="G20" s="58"/>
      <c r="H20" s="58">
        <v>2228</v>
      </c>
      <c r="I20" s="58">
        <v>2228</v>
      </c>
      <c r="J20" s="58">
        <v>0</v>
      </c>
      <c r="K20" s="58">
        <v>2228</v>
      </c>
      <c r="L20" s="58">
        <v>0</v>
      </c>
      <c r="M20" s="58">
        <v>0</v>
      </c>
    </row>
    <row r="21" spans="2:13" s="11" customFormat="1" ht="33.75" customHeight="1">
      <c r="B21" s="48">
        <v>751</v>
      </c>
      <c r="C21" s="49"/>
      <c r="D21" s="159"/>
      <c r="E21" s="160"/>
      <c r="F21" s="60" t="s">
        <v>37</v>
      </c>
      <c r="G21" s="51">
        <f aca="true" t="shared" si="2" ref="G21:M21">G22</f>
        <v>1939</v>
      </c>
      <c r="H21" s="51">
        <f t="shared" si="2"/>
        <v>1939</v>
      </c>
      <c r="I21" s="51">
        <f t="shared" si="2"/>
        <v>1939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</row>
    <row r="22" spans="2:13" s="10" customFormat="1" ht="27" customHeight="1">
      <c r="B22" s="52"/>
      <c r="C22" s="53">
        <v>75101</v>
      </c>
      <c r="D22" s="151"/>
      <c r="E22" s="152"/>
      <c r="F22" s="54" t="s">
        <v>40</v>
      </c>
      <c r="G22" s="55">
        <f aca="true" t="shared" si="3" ref="G22:M22">SUM(G23:G24)</f>
        <v>1939</v>
      </c>
      <c r="H22" s="55">
        <f t="shared" si="3"/>
        <v>1939</v>
      </c>
      <c r="I22" s="55">
        <f>SUM(I23:I24)</f>
        <v>1939</v>
      </c>
      <c r="J22" s="55">
        <f t="shared" si="3"/>
        <v>0</v>
      </c>
      <c r="K22" s="55">
        <f t="shared" si="3"/>
        <v>0</v>
      </c>
      <c r="L22" s="55">
        <f t="shared" si="3"/>
        <v>0</v>
      </c>
      <c r="M22" s="55">
        <f t="shared" si="3"/>
        <v>0</v>
      </c>
    </row>
    <row r="23" spans="2:13" ht="29.25" customHeight="1">
      <c r="B23" s="56"/>
      <c r="C23" s="26"/>
      <c r="D23" s="149">
        <v>2010</v>
      </c>
      <c r="E23" s="150"/>
      <c r="F23" s="57" t="s">
        <v>36</v>
      </c>
      <c r="G23" s="58">
        <v>1939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</row>
    <row r="24" spans="2:13" ht="15" customHeight="1">
      <c r="B24" s="56"/>
      <c r="C24" s="26"/>
      <c r="D24" s="149">
        <v>4210</v>
      </c>
      <c r="E24" s="150"/>
      <c r="F24" s="59" t="s">
        <v>14</v>
      </c>
      <c r="G24" s="58"/>
      <c r="H24" s="58">
        <v>1939</v>
      </c>
      <c r="I24" s="58">
        <v>1939</v>
      </c>
      <c r="J24" s="58">
        <v>0</v>
      </c>
      <c r="K24" s="58">
        <v>0</v>
      </c>
      <c r="L24" s="58">
        <v>0</v>
      </c>
      <c r="M24" s="58">
        <v>0</v>
      </c>
    </row>
    <row r="25" spans="2:13" s="11" customFormat="1" ht="16.5" customHeight="1">
      <c r="B25" s="48">
        <v>852</v>
      </c>
      <c r="C25" s="49"/>
      <c r="D25" s="159"/>
      <c r="E25" s="160"/>
      <c r="F25" s="60" t="s">
        <v>68</v>
      </c>
      <c r="G25" s="51">
        <f aca="true" t="shared" si="4" ref="G25:M25">G26+G45+G48+G51</f>
        <v>4666200</v>
      </c>
      <c r="H25" s="51">
        <f t="shared" si="4"/>
        <v>4666200</v>
      </c>
      <c r="I25" s="51">
        <f>I26+I45+I48+I51</f>
        <v>4379200</v>
      </c>
      <c r="J25" s="51">
        <f t="shared" si="4"/>
        <v>80504</v>
      </c>
      <c r="K25" s="51">
        <f t="shared" si="4"/>
        <v>45323</v>
      </c>
      <c r="L25" s="51">
        <f t="shared" si="4"/>
        <v>287000</v>
      </c>
      <c r="M25" s="51">
        <f t="shared" si="4"/>
        <v>0</v>
      </c>
    </row>
    <row r="26" spans="2:13" s="10" customFormat="1" ht="42.75" customHeight="1">
      <c r="B26" s="52"/>
      <c r="C26" s="53">
        <v>85212</v>
      </c>
      <c r="D26" s="151"/>
      <c r="E26" s="152"/>
      <c r="F26" s="54" t="s">
        <v>69</v>
      </c>
      <c r="G26" s="55">
        <f>SUM(G27:G43)</f>
        <v>4325000</v>
      </c>
      <c r="H26" s="55">
        <f aca="true" t="shared" si="5" ref="H26:M26">SUM(H27:H44)</f>
        <v>4325000</v>
      </c>
      <c r="I26" s="55">
        <f t="shared" si="5"/>
        <v>4325000</v>
      </c>
      <c r="J26" s="55">
        <f t="shared" si="5"/>
        <v>80504</v>
      </c>
      <c r="K26" s="55">
        <f t="shared" si="5"/>
        <v>45323</v>
      </c>
      <c r="L26" s="55">
        <f t="shared" si="5"/>
        <v>0</v>
      </c>
      <c r="M26" s="55">
        <f t="shared" si="5"/>
        <v>0</v>
      </c>
    </row>
    <row r="27" spans="2:13" ht="29.25" customHeight="1">
      <c r="B27" s="56"/>
      <c r="C27" s="26"/>
      <c r="D27" s="149">
        <v>2010</v>
      </c>
      <c r="E27" s="150"/>
      <c r="F27" s="61" t="s">
        <v>36</v>
      </c>
      <c r="G27" s="58">
        <v>4325000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</row>
    <row r="28" spans="2:13" ht="15" customHeight="1">
      <c r="B28" s="56"/>
      <c r="C28" s="26"/>
      <c r="D28" s="149">
        <v>3020</v>
      </c>
      <c r="E28" s="150"/>
      <c r="F28" s="57" t="s">
        <v>38</v>
      </c>
      <c r="G28" s="58"/>
      <c r="H28" s="58">
        <v>500</v>
      </c>
      <c r="I28" s="58">
        <v>500</v>
      </c>
      <c r="J28" s="58">
        <v>0</v>
      </c>
      <c r="K28" s="58">
        <v>0</v>
      </c>
      <c r="L28" s="58">
        <v>0</v>
      </c>
      <c r="M28" s="58">
        <v>0</v>
      </c>
    </row>
    <row r="29" spans="2:13" ht="15" customHeight="1">
      <c r="B29" s="56"/>
      <c r="C29" s="26"/>
      <c r="D29" s="149">
        <v>3110</v>
      </c>
      <c r="E29" s="150"/>
      <c r="F29" s="30" t="s">
        <v>16</v>
      </c>
      <c r="G29" s="58"/>
      <c r="H29" s="58">
        <v>4169030</v>
      </c>
      <c r="I29" s="58">
        <v>4169030</v>
      </c>
      <c r="J29" s="58">
        <v>0</v>
      </c>
      <c r="K29" s="58">
        <v>0</v>
      </c>
      <c r="L29" s="58">
        <v>0</v>
      </c>
      <c r="M29" s="58">
        <v>0</v>
      </c>
    </row>
    <row r="30" spans="2:13" ht="15" customHeight="1">
      <c r="B30" s="56"/>
      <c r="C30" s="26"/>
      <c r="D30" s="149">
        <v>4010</v>
      </c>
      <c r="E30" s="150"/>
      <c r="F30" s="57" t="s">
        <v>11</v>
      </c>
      <c r="G30" s="58"/>
      <c r="H30" s="58">
        <v>75737</v>
      </c>
      <c r="I30" s="58">
        <v>75737</v>
      </c>
      <c r="J30" s="58">
        <v>75737</v>
      </c>
      <c r="K30" s="58">
        <v>0</v>
      </c>
      <c r="L30" s="58">
        <v>0</v>
      </c>
      <c r="M30" s="58">
        <v>0</v>
      </c>
    </row>
    <row r="31" spans="2:13" ht="15" customHeight="1">
      <c r="B31" s="56"/>
      <c r="C31" s="26"/>
      <c r="D31" s="149">
        <v>4040</v>
      </c>
      <c r="E31" s="150"/>
      <c r="F31" s="57" t="s">
        <v>17</v>
      </c>
      <c r="G31" s="58"/>
      <c r="H31" s="58">
        <v>4767</v>
      </c>
      <c r="I31" s="58">
        <v>4767</v>
      </c>
      <c r="J31" s="58">
        <v>4767</v>
      </c>
      <c r="K31" s="58">
        <v>0</v>
      </c>
      <c r="L31" s="58">
        <v>0</v>
      </c>
      <c r="M31" s="58">
        <v>0</v>
      </c>
    </row>
    <row r="32" spans="2:13" ht="15" customHeight="1">
      <c r="B32" s="56"/>
      <c r="C32" s="26"/>
      <c r="D32" s="149">
        <v>4110</v>
      </c>
      <c r="E32" s="150"/>
      <c r="F32" s="57" t="s">
        <v>12</v>
      </c>
      <c r="G32" s="58"/>
      <c r="H32" s="58">
        <v>43195</v>
      </c>
      <c r="I32" s="58">
        <v>43195</v>
      </c>
      <c r="J32" s="58">
        <v>0</v>
      </c>
      <c r="K32" s="58">
        <v>43195</v>
      </c>
      <c r="L32" s="58">
        <v>0</v>
      </c>
      <c r="M32" s="58">
        <v>0</v>
      </c>
    </row>
    <row r="33" spans="2:13" ht="15" customHeight="1">
      <c r="B33" s="56"/>
      <c r="C33" s="26"/>
      <c r="D33" s="149">
        <v>4120</v>
      </c>
      <c r="E33" s="150"/>
      <c r="F33" s="57" t="s">
        <v>13</v>
      </c>
      <c r="G33" s="58"/>
      <c r="H33" s="58">
        <v>2128</v>
      </c>
      <c r="I33" s="58">
        <v>2128</v>
      </c>
      <c r="J33" s="58">
        <v>0</v>
      </c>
      <c r="K33" s="58">
        <v>2128</v>
      </c>
      <c r="L33" s="58">
        <v>0</v>
      </c>
      <c r="M33" s="58">
        <v>0</v>
      </c>
    </row>
    <row r="34" spans="2:13" ht="15" customHeight="1">
      <c r="B34" s="56"/>
      <c r="C34" s="26"/>
      <c r="D34" s="149">
        <v>4210</v>
      </c>
      <c r="E34" s="150"/>
      <c r="F34" s="57" t="s">
        <v>14</v>
      </c>
      <c r="G34" s="58"/>
      <c r="H34" s="58">
        <v>3000</v>
      </c>
      <c r="I34" s="58">
        <v>3000</v>
      </c>
      <c r="J34" s="58">
        <v>0</v>
      </c>
      <c r="K34" s="58">
        <v>0</v>
      </c>
      <c r="L34" s="58">
        <v>0</v>
      </c>
      <c r="M34" s="58">
        <v>0</v>
      </c>
    </row>
    <row r="35" spans="2:13" ht="15" customHeight="1">
      <c r="B35" s="56"/>
      <c r="C35" s="26"/>
      <c r="D35" s="149">
        <v>4280</v>
      </c>
      <c r="E35" s="150"/>
      <c r="F35" s="57" t="s">
        <v>39</v>
      </c>
      <c r="G35" s="58"/>
      <c r="H35" s="58">
        <v>100</v>
      </c>
      <c r="I35" s="58">
        <v>100</v>
      </c>
      <c r="J35" s="58">
        <v>0</v>
      </c>
      <c r="K35" s="58">
        <v>0</v>
      </c>
      <c r="L35" s="58">
        <v>0</v>
      </c>
      <c r="M35" s="58">
        <v>0</v>
      </c>
    </row>
    <row r="36" spans="2:13" ht="15" customHeight="1">
      <c r="B36" s="56"/>
      <c r="C36" s="26"/>
      <c r="D36" s="149">
        <v>4300</v>
      </c>
      <c r="E36" s="150"/>
      <c r="F36" s="30" t="s">
        <v>15</v>
      </c>
      <c r="G36" s="58"/>
      <c r="H36" s="58">
        <v>21000</v>
      </c>
      <c r="I36" s="58">
        <v>21000</v>
      </c>
      <c r="J36" s="58">
        <v>0</v>
      </c>
      <c r="K36" s="58">
        <v>0</v>
      </c>
      <c r="L36" s="58">
        <v>0</v>
      </c>
      <c r="M36" s="58">
        <v>0</v>
      </c>
    </row>
    <row r="37" spans="2:13" ht="15" customHeight="1">
      <c r="B37" s="56"/>
      <c r="C37" s="26"/>
      <c r="D37" s="149">
        <v>4350</v>
      </c>
      <c r="E37" s="150"/>
      <c r="F37" s="30" t="s">
        <v>18</v>
      </c>
      <c r="G37" s="58"/>
      <c r="H37" s="58">
        <v>300</v>
      </c>
      <c r="I37" s="58">
        <v>300</v>
      </c>
      <c r="J37" s="58">
        <v>0</v>
      </c>
      <c r="K37" s="58">
        <v>0</v>
      </c>
      <c r="L37" s="58">
        <v>0</v>
      </c>
      <c r="M37" s="58">
        <v>0</v>
      </c>
    </row>
    <row r="38" spans="2:13" ht="15" customHeight="1">
      <c r="B38" s="56"/>
      <c r="C38" s="26"/>
      <c r="D38" s="149">
        <v>4370</v>
      </c>
      <c r="E38" s="150"/>
      <c r="F38" s="30" t="s">
        <v>67</v>
      </c>
      <c r="G38" s="58"/>
      <c r="H38" s="58">
        <v>1500</v>
      </c>
      <c r="I38" s="58">
        <v>1500</v>
      </c>
      <c r="J38" s="58">
        <v>0</v>
      </c>
      <c r="K38" s="58">
        <v>0</v>
      </c>
      <c r="L38" s="58">
        <v>0</v>
      </c>
      <c r="M38" s="58">
        <v>0</v>
      </c>
    </row>
    <row r="39" spans="2:13" ht="15" customHeight="1">
      <c r="B39" s="56"/>
      <c r="C39" s="26"/>
      <c r="D39" s="149">
        <v>4410</v>
      </c>
      <c r="E39" s="150"/>
      <c r="F39" s="30" t="s">
        <v>19</v>
      </c>
      <c r="G39" s="58"/>
      <c r="H39" s="58">
        <v>100</v>
      </c>
      <c r="I39" s="58">
        <v>100</v>
      </c>
      <c r="J39" s="58">
        <v>0</v>
      </c>
      <c r="K39" s="58">
        <v>0</v>
      </c>
      <c r="L39" s="58">
        <v>0</v>
      </c>
      <c r="M39" s="58">
        <v>0</v>
      </c>
    </row>
    <row r="40" spans="2:13" ht="15" customHeight="1">
      <c r="B40" s="56"/>
      <c r="C40" s="26"/>
      <c r="D40" s="149">
        <v>4430</v>
      </c>
      <c r="E40" s="150"/>
      <c r="F40" s="30" t="s">
        <v>20</v>
      </c>
      <c r="G40" s="58"/>
      <c r="H40" s="58">
        <v>100</v>
      </c>
      <c r="I40" s="58">
        <v>100</v>
      </c>
      <c r="J40" s="58">
        <v>0</v>
      </c>
      <c r="K40" s="58">
        <v>0</v>
      </c>
      <c r="L40" s="58">
        <v>0</v>
      </c>
      <c r="M40" s="58">
        <v>0</v>
      </c>
    </row>
    <row r="41" spans="2:13" ht="15" customHeight="1">
      <c r="B41" s="56"/>
      <c r="C41" s="26"/>
      <c r="D41" s="149">
        <v>4440</v>
      </c>
      <c r="E41" s="150"/>
      <c r="F41" s="30" t="s">
        <v>21</v>
      </c>
      <c r="G41" s="58"/>
      <c r="H41" s="58">
        <v>2000</v>
      </c>
      <c r="I41" s="58">
        <v>2000</v>
      </c>
      <c r="J41" s="58">
        <v>0</v>
      </c>
      <c r="K41" s="58">
        <v>0</v>
      </c>
      <c r="L41" s="58">
        <v>0</v>
      </c>
      <c r="M41" s="58">
        <v>0</v>
      </c>
    </row>
    <row r="42" spans="2:13" ht="15" customHeight="1">
      <c r="B42" s="56"/>
      <c r="C42" s="26"/>
      <c r="D42" s="149">
        <v>4700</v>
      </c>
      <c r="E42" s="150"/>
      <c r="F42" s="30" t="s">
        <v>79</v>
      </c>
      <c r="G42" s="58"/>
      <c r="H42" s="58">
        <v>1000</v>
      </c>
      <c r="I42" s="58">
        <v>1000</v>
      </c>
      <c r="J42" s="58">
        <v>0</v>
      </c>
      <c r="K42" s="58">
        <v>0</v>
      </c>
      <c r="L42" s="58">
        <v>0</v>
      </c>
      <c r="M42" s="58">
        <v>0</v>
      </c>
    </row>
    <row r="43" spans="2:13" ht="26.25" customHeight="1">
      <c r="B43" s="56"/>
      <c r="C43" s="26"/>
      <c r="D43" s="149">
        <v>4740</v>
      </c>
      <c r="E43" s="150"/>
      <c r="F43" s="30" t="s">
        <v>65</v>
      </c>
      <c r="G43" s="58"/>
      <c r="H43" s="58">
        <v>400</v>
      </c>
      <c r="I43" s="58">
        <v>400</v>
      </c>
      <c r="J43" s="58">
        <v>0</v>
      </c>
      <c r="K43" s="58">
        <v>0</v>
      </c>
      <c r="L43" s="58">
        <v>0</v>
      </c>
      <c r="M43" s="58">
        <v>0</v>
      </c>
    </row>
    <row r="44" spans="2:13" ht="25.5" customHeight="1">
      <c r="B44" s="56"/>
      <c r="C44" s="26"/>
      <c r="D44" s="149">
        <v>4750</v>
      </c>
      <c r="E44" s="150"/>
      <c r="F44" s="30" t="s">
        <v>80</v>
      </c>
      <c r="G44" s="58"/>
      <c r="H44" s="58">
        <v>143</v>
      </c>
      <c r="I44" s="58">
        <v>143</v>
      </c>
      <c r="J44" s="58">
        <v>0</v>
      </c>
      <c r="K44" s="58">
        <v>0</v>
      </c>
      <c r="L44" s="58">
        <v>0</v>
      </c>
      <c r="M44" s="58">
        <v>0</v>
      </c>
    </row>
    <row r="45" spans="2:13" s="10" customFormat="1" ht="43.5" customHeight="1">
      <c r="B45" s="52"/>
      <c r="C45" s="53">
        <v>85213</v>
      </c>
      <c r="D45" s="151"/>
      <c r="E45" s="152"/>
      <c r="F45" s="54" t="s">
        <v>70</v>
      </c>
      <c r="G45" s="55">
        <f aca="true" t="shared" si="6" ref="G45:M45">SUM(G46:G47)</f>
        <v>27400</v>
      </c>
      <c r="H45" s="55">
        <f t="shared" si="6"/>
        <v>27400</v>
      </c>
      <c r="I45" s="55">
        <f>SUM(I46:I47)</f>
        <v>27400</v>
      </c>
      <c r="J45" s="55">
        <f t="shared" si="6"/>
        <v>0</v>
      </c>
      <c r="K45" s="55">
        <f t="shared" si="6"/>
        <v>0</v>
      </c>
      <c r="L45" s="55">
        <f t="shared" si="6"/>
        <v>0</v>
      </c>
      <c r="M45" s="55">
        <f t="shared" si="6"/>
        <v>0</v>
      </c>
    </row>
    <row r="46" spans="2:13" ht="29.25" customHeight="1">
      <c r="B46" s="56"/>
      <c r="C46" s="26"/>
      <c r="D46" s="149">
        <v>2010</v>
      </c>
      <c r="E46" s="150"/>
      <c r="F46" s="61" t="s">
        <v>36</v>
      </c>
      <c r="G46" s="58">
        <v>27400</v>
      </c>
      <c r="H46" s="58"/>
      <c r="I46" s="58"/>
      <c r="J46" s="58">
        <v>0</v>
      </c>
      <c r="K46" s="58">
        <v>0</v>
      </c>
      <c r="L46" s="58">
        <v>0</v>
      </c>
      <c r="M46" s="58">
        <v>0</v>
      </c>
    </row>
    <row r="47" spans="2:13" ht="15" customHeight="1">
      <c r="B47" s="56"/>
      <c r="C47" s="26"/>
      <c r="D47" s="149">
        <v>4130</v>
      </c>
      <c r="E47" s="150"/>
      <c r="F47" s="30" t="s">
        <v>22</v>
      </c>
      <c r="G47" s="58"/>
      <c r="H47" s="58">
        <v>27400</v>
      </c>
      <c r="I47" s="58">
        <v>27400</v>
      </c>
      <c r="J47" s="58">
        <v>0</v>
      </c>
      <c r="K47" s="58">
        <v>0</v>
      </c>
      <c r="L47" s="58">
        <v>0</v>
      </c>
      <c r="M47" s="58">
        <v>0</v>
      </c>
    </row>
    <row r="48" spans="2:13" s="10" customFormat="1" ht="30" customHeight="1">
      <c r="B48" s="52"/>
      <c r="C48" s="53">
        <v>85214</v>
      </c>
      <c r="D48" s="151"/>
      <c r="E48" s="152"/>
      <c r="F48" s="54" t="s">
        <v>41</v>
      </c>
      <c r="G48" s="55">
        <f aca="true" t="shared" si="7" ref="G48:M48">SUM(G49:G50)</f>
        <v>287000</v>
      </c>
      <c r="H48" s="55">
        <f t="shared" si="7"/>
        <v>287000</v>
      </c>
      <c r="I48" s="55">
        <f>SUM(I49:I50)</f>
        <v>0</v>
      </c>
      <c r="J48" s="55">
        <f t="shared" si="7"/>
        <v>0</v>
      </c>
      <c r="K48" s="55">
        <f t="shared" si="7"/>
        <v>0</v>
      </c>
      <c r="L48" s="55">
        <f t="shared" si="7"/>
        <v>287000</v>
      </c>
      <c r="M48" s="55">
        <f t="shared" si="7"/>
        <v>0</v>
      </c>
    </row>
    <row r="49" spans="2:13" ht="29.25" customHeight="1">
      <c r="B49" s="56"/>
      <c r="C49" s="26"/>
      <c r="D49" s="149">
        <v>2010</v>
      </c>
      <c r="E49" s="150"/>
      <c r="F49" s="61" t="s">
        <v>36</v>
      </c>
      <c r="G49" s="58">
        <v>287000</v>
      </c>
      <c r="H49" s="58"/>
      <c r="I49" s="58"/>
      <c r="J49" s="58">
        <v>0</v>
      </c>
      <c r="K49" s="58">
        <v>0</v>
      </c>
      <c r="L49" s="58">
        <v>0</v>
      </c>
      <c r="M49" s="58">
        <v>0</v>
      </c>
    </row>
    <row r="50" spans="2:13" ht="15" customHeight="1">
      <c r="B50" s="56"/>
      <c r="C50" s="26"/>
      <c r="D50" s="149">
        <v>3110</v>
      </c>
      <c r="E50" s="150"/>
      <c r="F50" s="30" t="s">
        <v>16</v>
      </c>
      <c r="G50" s="58"/>
      <c r="H50" s="58">
        <v>287000</v>
      </c>
      <c r="I50" s="58">
        <v>0</v>
      </c>
      <c r="J50" s="58">
        <v>0</v>
      </c>
      <c r="K50" s="58">
        <v>0</v>
      </c>
      <c r="L50" s="58">
        <v>287000</v>
      </c>
      <c r="M50" s="58">
        <v>0</v>
      </c>
    </row>
    <row r="51" spans="2:13" s="10" customFormat="1" ht="29.25" customHeight="1">
      <c r="B51" s="52"/>
      <c r="C51" s="53">
        <v>85228</v>
      </c>
      <c r="D51" s="151"/>
      <c r="E51" s="152"/>
      <c r="F51" s="54" t="s">
        <v>23</v>
      </c>
      <c r="G51" s="55">
        <f aca="true" t="shared" si="8" ref="G51:M51">SUM(G52:G53)</f>
        <v>26800</v>
      </c>
      <c r="H51" s="55">
        <f t="shared" si="8"/>
        <v>26800</v>
      </c>
      <c r="I51" s="55">
        <f>SUM(I52:I53)</f>
        <v>26800</v>
      </c>
      <c r="J51" s="55">
        <f t="shared" si="8"/>
        <v>0</v>
      </c>
      <c r="K51" s="55">
        <f t="shared" si="8"/>
        <v>0</v>
      </c>
      <c r="L51" s="55">
        <f t="shared" si="8"/>
        <v>0</v>
      </c>
      <c r="M51" s="55">
        <f t="shared" si="8"/>
        <v>0</v>
      </c>
    </row>
    <row r="52" spans="2:13" ht="29.25" customHeight="1">
      <c r="B52" s="56"/>
      <c r="C52" s="26"/>
      <c r="D52" s="149">
        <v>2010</v>
      </c>
      <c r="E52" s="150"/>
      <c r="F52" s="61" t="s">
        <v>36</v>
      </c>
      <c r="G52" s="58">
        <v>26800</v>
      </c>
      <c r="H52" s="58"/>
      <c r="I52" s="58"/>
      <c r="J52" s="58">
        <v>0</v>
      </c>
      <c r="K52" s="58">
        <v>0</v>
      </c>
      <c r="L52" s="58">
        <v>0</v>
      </c>
      <c r="M52" s="58">
        <v>0</v>
      </c>
    </row>
    <row r="53" spans="2:13" ht="15" customHeight="1">
      <c r="B53" s="56"/>
      <c r="C53" s="26"/>
      <c r="D53" s="149">
        <v>4300</v>
      </c>
      <c r="E53" s="150"/>
      <c r="F53" s="30" t="s">
        <v>15</v>
      </c>
      <c r="G53" s="58"/>
      <c r="H53" s="58">
        <v>26800</v>
      </c>
      <c r="I53" s="58">
        <v>26800</v>
      </c>
      <c r="J53" s="58">
        <v>0</v>
      </c>
      <c r="K53" s="58">
        <v>0</v>
      </c>
      <c r="L53" s="58">
        <v>0</v>
      </c>
      <c r="M53" s="58">
        <v>0</v>
      </c>
    </row>
    <row r="54" spans="2:13" ht="22.5" customHeight="1" thickBot="1">
      <c r="B54" s="62"/>
      <c r="C54" s="63"/>
      <c r="D54" s="178"/>
      <c r="E54" s="179"/>
      <c r="F54" s="64"/>
      <c r="G54" s="65">
        <f>G15+G21+G25</f>
        <v>4775139</v>
      </c>
      <c r="H54" s="65">
        <f aca="true" t="shared" si="9" ref="H54:M54">H15+H21+H25</f>
        <v>4775139</v>
      </c>
      <c r="I54" s="65">
        <f>I15+I21+I25</f>
        <v>4488139</v>
      </c>
      <c r="J54" s="65">
        <f t="shared" si="9"/>
        <v>171460</v>
      </c>
      <c r="K54" s="65">
        <f t="shared" si="9"/>
        <v>61367</v>
      </c>
      <c r="L54" s="65">
        <f t="shared" si="9"/>
        <v>287000</v>
      </c>
      <c r="M54" s="65">
        <f t="shared" si="9"/>
        <v>0</v>
      </c>
    </row>
    <row r="55" ht="15.75" customHeight="1"/>
  </sheetData>
  <sheetProtection/>
  <mergeCells count="62"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  <mergeCell ref="D43:E43"/>
    <mergeCell ref="D48:E48"/>
    <mergeCell ref="D44:E44"/>
    <mergeCell ref="D28:E28"/>
    <mergeCell ref="D30:E30"/>
    <mergeCell ref="D31:E31"/>
    <mergeCell ref="D29:E29"/>
    <mergeCell ref="D15:E15"/>
    <mergeCell ref="D41:E41"/>
    <mergeCell ref="D36:E36"/>
    <mergeCell ref="D37:E37"/>
    <mergeCell ref="D20:E20"/>
    <mergeCell ref="D23:E23"/>
    <mergeCell ref="B7:M7"/>
    <mergeCell ref="J10:L11"/>
    <mergeCell ref="L3:N3"/>
    <mergeCell ref="D42:E42"/>
    <mergeCell ref="C4:K4"/>
    <mergeCell ref="D19:E19"/>
    <mergeCell ref="D39:E39"/>
    <mergeCell ref="D40:E40"/>
    <mergeCell ref="D34:E34"/>
    <mergeCell ref="B9:B13"/>
    <mergeCell ref="L2:M2"/>
    <mergeCell ref="L4:M4"/>
    <mergeCell ref="F9:F13"/>
    <mergeCell ref="M10:M13"/>
    <mergeCell ref="I9:M9"/>
    <mergeCell ref="D38:E38"/>
    <mergeCell ref="I10:I13"/>
    <mergeCell ref="C2:K2"/>
    <mergeCell ref="C9:C13"/>
    <mergeCell ref="D9:E13"/>
    <mergeCell ref="B6:M6"/>
    <mergeCell ref="K12:K13"/>
    <mergeCell ref="D25:E25"/>
    <mergeCell ref="D21:E21"/>
    <mergeCell ref="D22:E22"/>
    <mergeCell ref="C3:K3"/>
    <mergeCell ref="D14:E14"/>
    <mergeCell ref="D16:E16"/>
    <mergeCell ref="D17:E17"/>
    <mergeCell ref="D18:E18"/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24</v>
      </c>
      <c r="C2" s="14"/>
      <c r="D2" s="14"/>
      <c r="E2" s="14"/>
      <c r="F2" s="14"/>
      <c r="G2" s="14"/>
      <c r="I2" s="33" t="s">
        <v>71</v>
      </c>
      <c r="J2" s="33"/>
      <c r="K2" s="33"/>
    </row>
    <row r="3" spans="2:12" ht="15">
      <c r="B3" s="16"/>
      <c r="C3" s="14"/>
      <c r="D3" s="14"/>
      <c r="E3" s="14"/>
      <c r="F3" s="14"/>
      <c r="G3" s="14"/>
      <c r="I3" s="33" t="s">
        <v>78</v>
      </c>
      <c r="J3" s="33"/>
      <c r="K3" s="33"/>
      <c r="L3" s="14"/>
    </row>
    <row r="4" spans="2:11" ht="15">
      <c r="B4" s="16"/>
      <c r="C4" s="14"/>
      <c r="D4" s="14"/>
      <c r="E4" s="14"/>
      <c r="F4" s="14"/>
      <c r="G4" s="14"/>
      <c r="I4" s="33" t="s">
        <v>100</v>
      </c>
      <c r="J4" s="33"/>
      <c r="K4" s="33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184" t="s">
        <v>25</v>
      </c>
      <c r="C6" s="184"/>
      <c r="D6" s="184"/>
      <c r="E6" s="184"/>
      <c r="F6" s="184"/>
      <c r="G6" s="184"/>
      <c r="H6" s="184"/>
      <c r="I6" s="184"/>
      <c r="J6" s="184"/>
      <c r="K6" s="184"/>
    </row>
    <row r="7" spans="2:11" ht="15.75">
      <c r="B7" s="184" t="s">
        <v>26</v>
      </c>
      <c r="C7" s="184"/>
      <c r="D7" s="184"/>
      <c r="E7" s="184"/>
      <c r="F7" s="184"/>
      <c r="G7" s="184"/>
      <c r="H7" s="184"/>
      <c r="I7" s="184"/>
      <c r="J7" s="184"/>
      <c r="K7" s="184"/>
    </row>
    <row r="8" ht="15.75">
      <c r="B8" s="17"/>
    </row>
    <row r="9" spans="2:11" ht="20.25" customHeight="1">
      <c r="B9" s="185" t="s">
        <v>6</v>
      </c>
      <c r="C9" s="185"/>
      <c r="D9" s="185"/>
      <c r="E9" s="185"/>
      <c r="F9" s="185"/>
      <c r="G9" s="185" t="s">
        <v>7</v>
      </c>
      <c r="H9" s="185"/>
      <c r="I9" s="185"/>
      <c r="J9" s="185"/>
      <c r="K9" s="185"/>
    </row>
    <row r="10" spans="2:11" ht="12.75">
      <c r="B10" s="18" t="s">
        <v>27</v>
      </c>
      <c r="C10" s="18" t="s">
        <v>2</v>
      </c>
      <c r="D10" s="182" t="s">
        <v>5</v>
      </c>
      <c r="E10" s="182"/>
      <c r="F10" s="182"/>
      <c r="G10" s="18" t="s">
        <v>27</v>
      </c>
      <c r="H10" s="18" t="s">
        <v>2</v>
      </c>
      <c r="I10" s="182" t="s">
        <v>5</v>
      </c>
      <c r="J10" s="182"/>
      <c r="K10" s="182"/>
    </row>
    <row r="11" spans="2:11" ht="12.75">
      <c r="B11" s="19"/>
      <c r="C11" s="19"/>
      <c r="D11" s="18" t="s">
        <v>8</v>
      </c>
      <c r="E11" s="18" t="s">
        <v>9</v>
      </c>
      <c r="F11" s="18" t="s">
        <v>28</v>
      </c>
      <c r="G11" s="18"/>
      <c r="H11" s="19"/>
      <c r="I11" s="18" t="s">
        <v>8</v>
      </c>
      <c r="J11" s="18" t="s">
        <v>9</v>
      </c>
      <c r="K11" s="18" t="s">
        <v>28</v>
      </c>
    </row>
    <row r="12" spans="2:11" ht="12.75" customHeight="1">
      <c r="B12" s="180" t="s">
        <v>29</v>
      </c>
      <c r="C12" s="181">
        <v>275000</v>
      </c>
      <c r="D12" s="182">
        <v>756</v>
      </c>
      <c r="E12" s="182">
        <v>75618</v>
      </c>
      <c r="F12" s="182" t="s">
        <v>30</v>
      </c>
      <c r="G12" s="183" t="s">
        <v>75</v>
      </c>
      <c r="H12" s="181">
        <v>246100</v>
      </c>
      <c r="I12" s="182">
        <v>851</v>
      </c>
      <c r="J12" s="182">
        <v>85154</v>
      </c>
      <c r="K12" s="182" t="s">
        <v>31</v>
      </c>
    </row>
    <row r="13" spans="2:11" ht="12.75" customHeight="1">
      <c r="B13" s="180"/>
      <c r="C13" s="181"/>
      <c r="D13" s="182"/>
      <c r="E13" s="182"/>
      <c r="F13" s="182"/>
      <c r="G13" s="186"/>
      <c r="H13" s="181"/>
      <c r="I13" s="182"/>
      <c r="J13" s="182"/>
      <c r="K13" s="182"/>
    </row>
    <row r="14" spans="2:11" ht="12.75">
      <c r="B14" s="180"/>
      <c r="C14" s="181"/>
      <c r="D14" s="182"/>
      <c r="E14" s="182"/>
      <c r="F14" s="182"/>
      <c r="G14" s="186"/>
      <c r="H14" s="181"/>
      <c r="I14" s="182"/>
      <c r="J14" s="182"/>
      <c r="K14" s="182"/>
    </row>
    <row r="15" spans="2:11" ht="41.25" customHeight="1">
      <c r="B15" s="180"/>
      <c r="C15" s="181"/>
      <c r="D15" s="182"/>
      <c r="E15" s="182"/>
      <c r="F15" s="182"/>
      <c r="G15" s="186"/>
      <c r="H15" s="181"/>
      <c r="I15" s="182"/>
      <c r="J15" s="182"/>
      <c r="K15" s="182"/>
    </row>
    <row r="16" spans="2:11" ht="15.75" customHeight="1">
      <c r="B16" s="180" t="s">
        <v>32</v>
      </c>
      <c r="C16" s="181">
        <v>0</v>
      </c>
      <c r="D16" s="182"/>
      <c r="E16" s="182"/>
      <c r="F16" s="182" t="s">
        <v>33</v>
      </c>
      <c r="G16" s="180" t="s">
        <v>76</v>
      </c>
      <c r="H16" s="187" t="s">
        <v>104</v>
      </c>
      <c r="I16" s="182"/>
      <c r="J16" s="182"/>
      <c r="K16" s="182"/>
    </row>
    <row r="17" spans="2:11" ht="15.75" customHeight="1">
      <c r="B17" s="180"/>
      <c r="C17" s="181"/>
      <c r="D17" s="182"/>
      <c r="E17" s="182"/>
      <c r="F17" s="182"/>
      <c r="G17" s="180"/>
      <c r="H17" s="182"/>
      <c r="I17" s="182"/>
      <c r="J17" s="182"/>
      <c r="K17" s="182"/>
    </row>
    <row r="18" spans="2:11" ht="15.75" customHeight="1">
      <c r="B18" s="180"/>
      <c r="C18" s="181"/>
      <c r="D18" s="182"/>
      <c r="E18" s="182"/>
      <c r="F18" s="182"/>
      <c r="G18" s="180"/>
      <c r="H18" s="182"/>
      <c r="I18" s="182"/>
      <c r="J18" s="182"/>
      <c r="K18" s="182"/>
    </row>
    <row r="19" spans="2:11" ht="15.75" customHeight="1">
      <c r="B19" s="180"/>
      <c r="C19" s="181"/>
      <c r="D19" s="182"/>
      <c r="E19" s="182"/>
      <c r="F19" s="182"/>
      <c r="G19" s="180"/>
      <c r="H19" s="182"/>
      <c r="I19" s="182"/>
      <c r="J19" s="182"/>
      <c r="K19" s="182"/>
    </row>
    <row r="20" spans="2:11" ht="174.75" customHeight="1">
      <c r="B20" s="180"/>
      <c r="C20" s="181"/>
      <c r="D20" s="182"/>
      <c r="E20" s="182"/>
      <c r="F20" s="182"/>
      <c r="G20" s="180"/>
      <c r="H20" s="182"/>
      <c r="I20" s="182"/>
      <c r="J20" s="182"/>
      <c r="K20" s="182"/>
    </row>
    <row r="21" spans="2:11" ht="47.25" customHeight="1">
      <c r="B21" s="180" t="s">
        <v>34</v>
      </c>
      <c r="C21" s="181">
        <v>0</v>
      </c>
      <c r="D21" s="182"/>
      <c r="E21" s="182"/>
      <c r="F21" s="182"/>
      <c r="G21" s="183" t="s">
        <v>74</v>
      </c>
      <c r="H21" s="181">
        <v>28900</v>
      </c>
      <c r="I21" s="182">
        <v>851</v>
      </c>
      <c r="J21" s="182">
        <v>85153</v>
      </c>
      <c r="K21" s="182" t="s">
        <v>31</v>
      </c>
    </row>
    <row r="22" spans="2:11" ht="8.25" customHeight="1" hidden="1" thickBot="1">
      <c r="B22" s="180"/>
      <c r="C22" s="181"/>
      <c r="D22" s="182"/>
      <c r="E22" s="182"/>
      <c r="F22" s="182"/>
      <c r="G22" s="183"/>
      <c r="H22" s="182"/>
      <c r="I22" s="182"/>
      <c r="J22" s="182"/>
      <c r="K22" s="182"/>
    </row>
    <row r="23" spans="2:11" ht="13.5" customHeight="1" hidden="1" thickBot="1">
      <c r="B23" s="180"/>
      <c r="C23" s="181"/>
      <c r="D23" s="182"/>
      <c r="E23" s="182"/>
      <c r="F23" s="182"/>
      <c r="G23" s="183"/>
      <c r="H23" s="182"/>
      <c r="I23" s="182"/>
      <c r="J23" s="19"/>
      <c r="K23" s="182"/>
    </row>
    <row r="24" spans="2:11" ht="13.5" customHeight="1" hidden="1" thickBot="1">
      <c r="B24" s="180"/>
      <c r="C24" s="181"/>
      <c r="D24" s="182"/>
      <c r="E24" s="182"/>
      <c r="F24" s="182"/>
      <c r="G24" s="183"/>
      <c r="H24" s="182"/>
      <c r="I24" s="182"/>
      <c r="J24" s="19"/>
      <c r="K24" s="182"/>
    </row>
    <row r="25" spans="2:11" ht="33.75" customHeight="1">
      <c r="B25" s="18" t="s">
        <v>0</v>
      </c>
      <c r="C25" s="31">
        <v>275000</v>
      </c>
      <c r="D25" s="18"/>
      <c r="E25" s="18"/>
      <c r="F25" s="18"/>
      <c r="G25" s="19"/>
      <c r="H25" s="31">
        <v>275000</v>
      </c>
      <c r="I25" s="18"/>
      <c r="J25" s="19"/>
      <c r="K25" s="18"/>
    </row>
  </sheetData>
  <sheetProtection/>
  <mergeCells count="36">
    <mergeCell ref="F16:F20"/>
    <mergeCell ref="G16:G20"/>
    <mergeCell ref="H16:H20"/>
    <mergeCell ref="I16:I20"/>
    <mergeCell ref="B16:B20"/>
    <mergeCell ref="C16:C20"/>
    <mergeCell ref="D16:D20"/>
    <mergeCell ref="E16:E20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B21:B24"/>
    <mergeCell ref="C21:C24"/>
    <mergeCell ref="D21:D24"/>
    <mergeCell ref="E21:E24"/>
    <mergeCell ref="I21:I24"/>
    <mergeCell ref="H21:H24"/>
    <mergeCell ref="G21:G24"/>
    <mergeCell ref="F21:F24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8.375" style="1" customWidth="1"/>
    <col min="4" max="4" width="6.875" style="1" customWidth="1"/>
    <col min="5" max="5" width="54.00390625" style="3" customWidth="1"/>
    <col min="6" max="6" width="16.625" style="3" hidden="1" customWidth="1"/>
    <col min="7" max="7" width="13.375" style="4" customWidth="1"/>
    <col min="8" max="8" width="14.875" style="1" customWidth="1"/>
    <col min="9" max="16384" width="9.125" style="1" customWidth="1"/>
  </cols>
  <sheetData>
    <row r="1" spans="2:7" ht="16.5" customHeight="1">
      <c r="B1" s="8"/>
      <c r="C1" s="8"/>
      <c r="D1" s="8"/>
      <c r="E1" s="192"/>
      <c r="F1" s="192"/>
      <c r="G1" s="192"/>
    </row>
    <row r="2" spans="2:8" ht="12.75" customHeight="1">
      <c r="B2" s="2"/>
      <c r="C2" s="2"/>
      <c r="D2" s="2"/>
      <c r="E2" s="112"/>
      <c r="F2" s="111"/>
      <c r="G2" s="195" t="s">
        <v>154</v>
      </c>
      <c r="H2" s="195"/>
    </row>
    <row r="3" spans="2:8" ht="11.25" customHeight="1">
      <c r="B3" s="2"/>
      <c r="C3" s="2"/>
      <c r="D3" s="2"/>
      <c r="E3" s="112"/>
      <c r="F3" s="111"/>
      <c r="G3" s="195" t="s">
        <v>133</v>
      </c>
      <c r="H3" s="195"/>
    </row>
    <row r="4" spans="2:7" ht="12" customHeight="1">
      <c r="B4" s="2"/>
      <c r="C4" s="2"/>
      <c r="D4" s="2"/>
      <c r="E4" s="111"/>
      <c r="F4" s="111"/>
      <c r="G4" s="111" t="s">
        <v>156</v>
      </c>
    </row>
    <row r="5" spans="2:7" ht="15.75" customHeight="1">
      <c r="B5" s="2"/>
      <c r="C5" s="2"/>
      <c r="D5" s="2"/>
      <c r="G5" s="3"/>
    </row>
    <row r="6" spans="2:7" ht="18.75">
      <c r="B6" s="191"/>
      <c r="C6" s="191"/>
      <c r="D6" s="191"/>
      <c r="E6" s="191"/>
      <c r="F6" s="191"/>
      <c r="G6" s="191"/>
    </row>
    <row r="7" spans="2:7" ht="24.75" customHeight="1">
      <c r="B7" s="94"/>
      <c r="C7" s="95"/>
      <c r="D7" s="95"/>
      <c r="E7" s="95" t="s">
        <v>125</v>
      </c>
      <c r="F7" s="107"/>
      <c r="G7" s="108"/>
    </row>
    <row r="8" spans="2:7" ht="20.25">
      <c r="B8" s="94"/>
      <c r="C8" s="94"/>
      <c r="D8" s="94"/>
      <c r="E8" s="96"/>
      <c r="F8" s="96"/>
      <c r="G8" s="93" t="s">
        <v>52</v>
      </c>
    </row>
    <row r="9" spans="2:7" ht="39.75" customHeight="1">
      <c r="B9" s="68" t="s">
        <v>8</v>
      </c>
      <c r="C9" s="68" t="s">
        <v>9</v>
      </c>
      <c r="D9" s="68" t="s">
        <v>28</v>
      </c>
      <c r="E9" s="68" t="s">
        <v>62</v>
      </c>
      <c r="F9" s="68" t="s">
        <v>61</v>
      </c>
      <c r="G9" s="100" t="s">
        <v>63</v>
      </c>
    </row>
    <row r="10" spans="2:7" s="29" customFormat="1" ht="18" customHeight="1">
      <c r="B10" s="188" t="s">
        <v>113</v>
      </c>
      <c r="C10" s="193"/>
      <c r="D10" s="193"/>
      <c r="E10" s="193"/>
      <c r="F10" s="193"/>
      <c r="G10" s="194"/>
    </row>
    <row r="11" spans="2:7" s="29" customFormat="1" ht="31.5" customHeight="1">
      <c r="B11" s="97">
        <v>921</v>
      </c>
      <c r="C11" s="97">
        <v>92109</v>
      </c>
      <c r="D11" s="97">
        <v>2480</v>
      </c>
      <c r="E11" s="106" t="s">
        <v>110</v>
      </c>
      <c r="F11" s="114"/>
      <c r="G11" s="115">
        <v>985000</v>
      </c>
    </row>
    <row r="12" spans="2:7" s="29" customFormat="1" ht="31.5" customHeight="1">
      <c r="B12" s="97">
        <v>921</v>
      </c>
      <c r="C12" s="97">
        <v>92116</v>
      </c>
      <c r="D12" s="97">
        <v>2480</v>
      </c>
      <c r="E12" s="106" t="s">
        <v>112</v>
      </c>
      <c r="F12" s="116"/>
      <c r="G12" s="115">
        <v>410000</v>
      </c>
    </row>
    <row r="13" spans="2:7" s="29" customFormat="1" ht="25.5" customHeight="1">
      <c r="B13" s="98"/>
      <c r="C13" s="98"/>
      <c r="D13" s="98"/>
      <c r="E13" s="105" t="s">
        <v>73</v>
      </c>
      <c r="F13" s="99"/>
      <c r="G13" s="105">
        <f>SUM(G11:G12)</f>
        <v>1395000</v>
      </c>
    </row>
    <row r="14" spans="2:7" s="29" customFormat="1" ht="18.75" customHeight="1">
      <c r="B14" s="188" t="s">
        <v>115</v>
      </c>
      <c r="C14" s="189"/>
      <c r="D14" s="189"/>
      <c r="E14" s="189"/>
      <c r="F14" s="189"/>
      <c r="G14" s="190"/>
    </row>
    <row r="15" spans="2:7" s="29" customFormat="1" ht="49.5" customHeight="1">
      <c r="B15" s="97">
        <v>600</v>
      </c>
      <c r="C15" s="97">
        <v>60013</v>
      </c>
      <c r="D15" s="97">
        <v>6300</v>
      </c>
      <c r="E15" s="106" t="s">
        <v>131</v>
      </c>
      <c r="F15" s="114"/>
      <c r="G15" s="115">
        <v>10824</v>
      </c>
    </row>
    <row r="16" spans="2:7" s="29" customFormat="1" ht="50.25" customHeight="1">
      <c r="B16" s="97">
        <v>600</v>
      </c>
      <c r="C16" s="97">
        <v>60014</v>
      </c>
      <c r="D16" s="97">
        <v>6300</v>
      </c>
      <c r="E16" s="106" t="s">
        <v>135</v>
      </c>
      <c r="F16" s="114"/>
      <c r="G16" s="115">
        <v>100000</v>
      </c>
    </row>
    <row r="17" spans="2:7" s="29" customFormat="1" ht="36.75" customHeight="1">
      <c r="B17" s="97">
        <v>801</v>
      </c>
      <c r="C17" s="97">
        <v>80130</v>
      </c>
      <c r="D17" s="97">
        <v>2310</v>
      </c>
      <c r="E17" s="106" t="s">
        <v>119</v>
      </c>
      <c r="F17" s="114"/>
      <c r="G17" s="115">
        <v>680</v>
      </c>
    </row>
    <row r="18" spans="2:7" s="29" customFormat="1" ht="36.75" customHeight="1">
      <c r="B18" s="97">
        <v>801</v>
      </c>
      <c r="C18" s="97">
        <v>80130</v>
      </c>
      <c r="D18" s="97">
        <v>2320</v>
      </c>
      <c r="E18" s="106" t="s">
        <v>155</v>
      </c>
      <c r="F18" s="114"/>
      <c r="G18" s="115">
        <v>18000</v>
      </c>
    </row>
    <row r="19" spans="2:7" s="29" customFormat="1" ht="36.75" customHeight="1">
      <c r="B19" s="97">
        <v>851</v>
      </c>
      <c r="C19" s="97">
        <v>85154</v>
      </c>
      <c r="D19" s="97">
        <v>2710</v>
      </c>
      <c r="E19" s="106" t="s">
        <v>132</v>
      </c>
      <c r="F19" s="114"/>
      <c r="G19" s="115">
        <v>15000</v>
      </c>
    </row>
    <row r="20" spans="2:7" ht="29.25" customHeight="1">
      <c r="B20" s="97"/>
      <c r="C20" s="97"/>
      <c r="D20" s="97"/>
      <c r="E20" s="105" t="s">
        <v>73</v>
      </c>
      <c r="F20" s="106"/>
      <c r="G20" s="105">
        <f>SUM(G15:G19)</f>
        <v>144504</v>
      </c>
    </row>
    <row r="21" spans="5:7" ht="30" customHeight="1">
      <c r="E21" s="1"/>
      <c r="F21" s="1"/>
      <c r="G21" s="1"/>
    </row>
    <row r="22" spans="5:7" ht="33" customHeight="1">
      <c r="E22" s="1"/>
      <c r="F22" s="1"/>
      <c r="G22" s="1"/>
    </row>
  </sheetData>
  <sheetProtection/>
  <mergeCells count="6">
    <mergeCell ref="B14:G14"/>
    <mergeCell ref="B6:G6"/>
    <mergeCell ref="E1:G1"/>
    <mergeCell ref="B10:G10"/>
    <mergeCell ref="G2:H2"/>
    <mergeCell ref="G3:H3"/>
  </mergeCells>
  <printOptions horizontalCentered="1"/>
  <pageMargins left="0" right="0" top="0" bottom="0" header="0" footer="0"/>
  <pageSetup blackAndWhite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.625" style="1" customWidth="1"/>
    <col min="2" max="2" width="6.75390625" style="1" customWidth="1"/>
    <col min="3" max="3" width="8.00390625" style="1" customWidth="1"/>
    <col min="4" max="4" width="7.375" style="1" customWidth="1"/>
    <col min="5" max="5" width="51.25390625" style="3" customWidth="1"/>
    <col min="6" max="6" width="16.625" style="3" hidden="1" customWidth="1"/>
    <col min="7" max="7" width="14.625" style="4" customWidth="1"/>
    <col min="8" max="8" width="14.00390625" style="1" customWidth="1"/>
    <col min="9" max="16384" width="9.125" style="1" customWidth="1"/>
  </cols>
  <sheetData>
    <row r="1" spans="2:7" ht="16.5" customHeight="1">
      <c r="B1" s="8"/>
      <c r="C1" s="8"/>
      <c r="D1" s="8"/>
      <c r="E1" s="192"/>
      <c r="F1" s="192"/>
      <c r="G1" s="192"/>
    </row>
    <row r="2" spans="2:8" ht="12" customHeight="1">
      <c r="B2" s="2"/>
      <c r="C2" s="2"/>
      <c r="D2" s="2"/>
      <c r="E2" s="111"/>
      <c r="F2" s="111"/>
      <c r="G2" s="195" t="s">
        <v>107</v>
      </c>
      <c r="H2" s="195"/>
    </row>
    <row r="3" spans="2:8" ht="11.25" customHeight="1">
      <c r="B3" s="2"/>
      <c r="C3" s="2"/>
      <c r="D3" s="2"/>
      <c r="E3" s="111"/>
      <c r="F3" s="111"/>
      <c r="G3" s="195" t="s">
        <v>133</v>
      </c>
      <c r="H3" s="195"/>
    </row>
    <row r="4" spans="2:8" ht="12" customHeight="1">
      <c r="B4" s="2"/>
      <c r="C4" s="2"/>
      <c r="D4" s="2"/>
      <c r="E4" s="111"/>
      <c r="F4" s="111"/>
      <c r="G4" s="195" t="s">
        <v>156</v>
      </c>
      <c r="H4" s="195"/>
    </row>
    <row r="5" spans="2:7" ht="15.75" customHeight="1">
      <c r="B5" s="2"/>
      <c r="C5" s="2"/>
      <c r="D5" s="2"/>
      <c r="G5" s="3"/>
    </row>
    <row r="6" spans="2:7" ht="15.75" customHeight="1">
      <c r="B6" s="2"/>
      <c r="C6" s="2"/>
      <c r="D6" s="2"/>
      <c r="G6" s="3"/>
    </row>
    <row r="7" spans="2:8" ht="15.75" customHeight="1">
      <c r="B7" s="144" t="s">
        <v>126</v>
      </c>
      <c r="C7" s="198"/>
      <c r="D7" s="198"/>
      <c r="E7" s="198"/>
      <c r="F7" s="198"/>
      <c r="G7" s="198"/>
      <c r="H7" s="35"/>
    </row>
    <row r="8" spans="2:8" ht="15.75" customHeight="1">
      <c r="B8" s="101"/>
      <c r="C8" s="101"/>
      <c r="D8" s="102"/>
      <c r="E8" s="102"/>
      <c r="F8" s="102"/>
      <c r="G8" s="102"/>
      <c r="H8" s="35"/>
    </row>
    <row r="9" spans="2:12" ht="20.25">
      <c r="B9" s="94"/>
      <c r="C9" s="94"/>
      <c r="D9" s="94"/>
      <c r="E9" s="103"/>
      <c r="F9" s="103"/>
      <c r="G9" s="92" t="s">
        <v>52</v>
      </c>
      <c r="H9" s="34"/>
      <c r="I9" s="34"/>
      <c r="J9" s="34"/>
      <c r="K9" s="34"/>
      <c r="L9" s="34"/>
    </row>
    <row r="10" spans="2:7" ht="39.75" customHeight="1">
      <c r="B10" s="68" t="s">
        <v>8</v>
      </c>
      <c r="C10" s="68" t="s">
        <v>9</v>
      </c>
      <c r="D10" s="68" t="s">
        <v>28</v>
      </c>
      <c r="E10" s="68" t="s">
        <v>62</v>
      </c>
      <c r="F10" s="68" t="s">
        <v>61</v>
      </c>
      <c r="G10" s="100" t="s">
        <v>63</v>
      </c>
    </row>
    <row r="11" spans="2:7" s="29" customFormat="1" ht="19.5" customHeight="1">
      <c r="B11" s="188" t="s">
        <v>114</v>
      </c>
      <c r="C11" s="193"/>
      <c r="D11" s="193"/>
      <c r="E11" s="193"/>
      <c r="F11" s="193"/>
      <c r="G11" s="194"/>
    </row>
    <row r="12" spans="2:7" s="29" customFormat="1" ht="36" customHeight="1">
      <c r="B12" s="97">
        <v>801</v>
      </c>
      <c r="C12" s="97">
        <v>80104</v>
      </c>
      <c r="D12" s="97">
        <v>2540</v>
      </c>
      <c r="E12" s="106" t="s">
        <v>118</v>
      </c>
      <c r="F12" s="114"/>
      <c r="G12" s="117">
        <v>238263</v>
      </c>
    </row>
    <row r="13" spans="2:7" s="29" customFormat="1" ht="33.75" customHeight="1">
      <c r="B13" s="97">
        <v>801</v>
      </c>
      <c r="C13" s="97">
        <v>80104</v>
      </c>
      <c r="D13" s="97">
        <v>2540</v>
      </c>
      <c r="E13" s="106" t="s">
        <v>120</v>
      </c>
      <c r="F13" s="114"/>
      <c r="G13" s="117">
        <v>198688</v>
      </c>
    </row>
    <row r="14" spans="2:7" s="29" customFormat="1" ht="33.75" customHeight="1">
      <c r="B14" s="97">
        <v>853</v>
      </c>
      <c r="C14" s="97">
        <v>85305</v>
      </c>
      <c r="D14" s="97">
        <v>2580</v>
      </c>
      <c r="E14" s="106" t="s">
        <v>122</v>
      </c>
      <c r="F14" s="114"/>
      <c r="G14" s="117">
        <v>30000</v>
      </c>
    </row>
    <row r="15" spans="2:7" s="29" customFormat="1" ht="23.25" customHeight="1">
      <c r="B15" s="104"/>
      <c r="C15" s="104"/>
      <c r="D15" s="104"/>
      <c r="E15" s="105" t="s">
        <v>0</v>
      </c>
      <c r="F15" s="106"/>
      <c r="G15" s="105">
        <f>SUM(G12+G14+G13)</f>
        <v>466951</v>
      </c>
    </row>
    <row r="16" spans="2:7" s="29" customFormat="1" ht="19.5" customHeight="1">
      <c r="B16" s="188" t="s">
        <v>116</v>
      </c>
      <c r="C16" s="196"/>
      <c r="D16" s="196"/>
      <c r="E16" s="196"/>
      <c r="F16" s="196"/>
      <c r="G16" s="197"/>
    </row>
    <row r="17" spans="2:7" ht="40.5" customHeight="1">
      <c r="B17" s="97">
        <v>921</v>
      </c>
      <c r="C17" s="97">
        <v>92105</v>
      </c>
      <c r="D17" s="97">
        <v>2820</v>
      </c>
      <c r="E17" s="106" t="s">
        <v>121</v>
      </c>
      <c r="F17" s="114"/>
      <c r="G17" s="115">
        <v>20000</v>
      </c>
    </row>
    <row r="18" spans="2:7" ht="40.5" customHeight="1">
      <c r="B18" s="97">
        <v>926</v>
      </c>
      <c r="C18" s="97">
        <v>92605</v>
      </c>
      <c r="D18" s="97">
        <v>2820</v>
      </c>
      <c r="E18" s="106" t="s">
        <v>99</v>
      </c>
      <c r="F18" s="114"/>
      <c r="G18" s="115">
        <v>165500</v>
      </c>
    </row>
    <row r="19" spans="2:7" ht="23.25" customHeight="1">
      <c r="B19" s="97"/>
      <c r="C19" s="97"/>
      <c r="D19" s="97"/>
      <c r="E19" s="105" t="s">
        <v>0</v>
      </c>
      <c r="F19" s="106"/>
      <c r="G19" s="105">
        <f>SUM(G17:G18)</f>
        <v>185500</v>
      </c>
    </row>
  </sheetData>
  <sheetProtection/>
  <mergeCells count="7">
    <mergeCell ref="B11:G11"/>
    <mergeCell ref="B16:G16"/>
    <mergeCell ref="E1:G1"/>
    <mergeCell ref="B7:G7"/>
    <mergeCell ref="G2:H2"/>
    <mergeCell ref="G3:H3"/>
    <mergeCell ref="G4:H4"/>
  </mergeCells>
  <printOptions horizontalCentered="1"/>
  <pageMargins left="0" right="0" top="0" bottom="0" header="0" footer="0"/>
  <pageSetup blackAndWhite="1"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BiuroRady</cp:lastModifiedBy>
  <cp:lastPrinted>2013-09-27T09:25:47Z</cp:lastPrinted>
  <dcterms:created xsi:type="dcterms:W3CDTF">1997-02-26T13:46:56Z</dcterms:created>
  <dcterms:modified xsi:type="dcterms:W3CDTF">2013-09-27T11:47:27Z</dcterms:modified>
  <cp:category/>
  <cp:version/>
  <cp:contentType/>
  <cp:contentStatus/>
</cp:coreProperties>
</file>