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firstSheet="3" activeTab="3"/>
  </bookViews>
  <sheets>
    <sheet name="5. Przych. Rozch" sheetId="1" state="hidden" r:id="rId1"/>
    <sheet name="6. Adm.rząd.zlec." sheetId="2" state="hidden" r:id="rId2"/>
    <sheet name="7. Alkoh." sheetId="3" state="hidden" r:id="rId3"/>
    <sheet name="6. Dotacje-sektor fin.publ." sheetId="4" r:id="rId4"/>
    <sheet name="Arkusz1" sheetId="5" r:id="rId5"/>
  </sheets>
  <definedNames>
    <definedName name="BuiltIn_Print_Area">#REF!</definedName>
    <definedName name="BuiltIn_Print_Area___0">#REF!</definedName>
    <definedName name="_xlnm.Print_Area" localSheetId="1">'6. Adm.rząd.zlec.'!$B:$M</definedName>
    <definedName name="_xlnm.Print_Titles" localSheetId="1">'6. Adm.rząd.zlec.'!$9:$13</definedName>
  </definedNames>
  <calcPr fullCalcOnLoad="1"/>
</workbook>
</file>

<file path=xl/sharedStrings.xml><?xml version="1.0" encoding="utf-8"?>
<sst xmlns="http://schemas.openxmlformats.org/spreadsheetml/2006/main" count="135" uniqueCount="107">
  <si>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</si>
  <si>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</si>
  <si>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</si>
  <si>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</si>
  <si>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</si>
  <si>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</si>
  <si>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</si>
  <si>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</si>
  <si>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</si>
  <si>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</si>
  <si>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</si>
  <si>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</si>
  <si>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</si>
  <si>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</si>
  <si>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</si>
  <si>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</si>
  <si>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</si>
  <si>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</si>
  <si>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</si>
  <si>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</si>
  <si>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</si>
  <si>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</si>
  <si>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</si>
  <si>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</si>
  <si>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</si>
  <si>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</si>
  <si>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</si>
  <si>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</si>
  <si>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</si>
  <si>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</si>
  <si>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</si>
  <si>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</si>
  <si>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</si>
  <si>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</si>
  <si>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</si>
  <si>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</si>
  <si>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</si>
  <si>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</si>
  <si>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</si>
  <si>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</si>
  <si>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</si>
  <si>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</si>
  <si>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</si>
  <si>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</si>
  <si>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</si>
  <si>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</si>
  <si>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</si>
  <si>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</si>
  <si>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</si>
  <si>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</si>
  <si>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</si>
  <si>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Zakres</t>
  </si>
  <si>
    <t>Nazwa instytucji</t>
  </si>
  <si>
    <t>Kwota dotacji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</si>
  <si>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</si>
  <si>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</si>
  <si>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</si>
  <si>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</si>
  <si>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</si>
  <si>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</si>
  <si>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</si>
  <si>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</si>
  <si>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Razem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</si>
  <si>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</si>
  <si>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</si>
  <si>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</si>
  <si>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</si>
  <si>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</si>
  <si>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</si>
  <si>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</si>
  <si>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</si>
  <si>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</si>
  <si>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</si>
  <si>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</si>
  <si>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</si>
  <si>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</si>
  <si>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</si>
  <si>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</si>
  <si>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</si>
  <si>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</si>
  <si>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</si>
  <si>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</si>
  <si>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</si>
  <si>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</si>
  <si>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</si>
  <si>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</si>
  <si>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</si>
  <si>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</si>
  <si>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</si>
  <si>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</si>
  <si>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</si>
  <si>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</si>
  <si>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</si>
  <si>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</si>
  <si>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</si>
  <si>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Sławskie Centrum Kultury i Wypoczynku</t>
  </si>
  <si>
    <t>Biblioteka Publiczna w Sławie</t>
  </si>
  <si>
    <t xml:space="preserve">                 DOTACJE PODMIOTOWE</t>
  </si>
  <si>
    <t xml:space="preserve">                 DOTACJE CELOWE</t>
  </si>
  <si>
    <t>Kształcenie uczniów szkół - Ośrodek Doksz. i Doskonalenia Zawodowego Zielona Góra</t>
  </si>
  <si>
    <t>Dotacje dla jednostek sektora finansów publicznych 2013 r.</t>
  </si>
  <si>
    <t>Dokumentacja projektowa budowy chodnika oraz wzmocnienia skarpy w ciągu drogi wojewódzkiej nr 278 w m. Lubogoszcz</t>
  </si>
  <si>
    <t>Zadania z zakresu profilaktyki i rozwiązywania problemów alkoholowych - Gmina Miejska Głogów</t>
  </si>
  <si>
    <t>do Uchwały Rady Miejskiej w Sławie</t>
  </si>
  <si>
    <t>Przebudowa drogi powiatowej nr 1016F Sława-Łupice wraz z wykonanierm ścieżki pieszo-rowerowej na odcinku Sława-Wróblów</t>
  </si>
  <si>
    <t>Załącznik nr 4</t>
  </si>
  <si>
    <t>nr XXXI/223/13 z dnia 31 stycznia 2013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</si>
</sst>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63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6" fillId="0" borderId="0">
      <alignment/>
      <protection/>
    </xf>
    <xf numFmtId="0" fontId="57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10" xfId="52" applyFont="1" applyFill="1" applyBorder="1">
      <alignment/>
      <protection/>
    </xf>
    <xf numFmtId="3" fontId="20" fillId="33" borderId="10" xfId="0" applyNumberFormat="1" applyFont="1" applyFill="1" applyBorder="1" applyAlignment="1">
      <alignment horizontal="right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5" xfId="0" applyNumberFormat="1" applyFont="1" applyFill="1" applyBorder="1" applyAlignment="1">
      <alignment horizontal="left" vertical="center" wrapText="1"/>
    </xf>
    <xf numFmtId="3" fontId="21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9" fillId="0" borderId="17" xfId="52" applyFont="1" applyFill="1" applyBorder="1" applyAlignment="1">
      <alignment wrapText="1"/>
      <protection/>
    </xf>
    <xf numFmtId="1" fontId="20" fillId="33" borderId="15" xfId="0" applyNumberFormat="1" applyFont="1" applyFill="1" applyBorder="1" applyAlignment="1">
      <alignment horizontal="left" vertical="center" wrapText="1"/>
    </xf>
    <xf numFmtId="0" fontId="19" fillId="0" borderId="18" xfId="52" applyFont="1" applyFill="1" applyBorder="1" applyAlignment="1">
      <alignment wrapText="1"/>
      <protection/>
    </xf>
    <xf numFmtId="0" fontId="2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20" fillId="33" borderId="22" xfId="0" applyNumberFormat="1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1" fillId="33" borderId="23" xfId="0" applyNumberFormat="1" applyFont="1" applyFill="1" applyBorder="1" applyAlignment="1">
      <alignment horizontal="center" vertical="center" wrapText="1"/>
    </xf>
    <xf numFmtId="1" fontId="21" fillId="33" borderId="15" xfId="0" applyNumberFormat="1" applyFont="1" applyFill="1" applyBorder="1" applyAlignment="1">
      <alignment horizontal="center" vertical="center" wrapText="1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9" fontId="2" fillId="0" borderId="0" xfId="55" applyFont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2"/>
      <c r="D1" s="32"/>
      <c r="E1" s="32"/>
      <c r="F1" s="32"/>
    </row>
    <row r="2" spans="2:6" ht="15.75" customHeight="1">
      <c r="B2" s="2"/>
      <c r="C2" s="80" t="s">
        <v>93</v>
      </c>
      <c r="D2" s="80"/>
      <c r="E2" s="80"/>
      <c r="F2" s="80"/>
    </row>
    <row r="3" spans="2:6" ht="16.5" customHeight="1">
      <c r="B3" s="2"/>
      <c r="C3" s="82" t="s">
        <v>69</v>
      </c>
      <c r="D3" s="82"/>
      <c r="E3" s="82"/>
      <c r="F3" s="82"/>
    </row>
    <row r="4" spans="2:6" ht="15.75" customHeight="1">
      <c r="B4" s="2"/>
      <c r="C4" s="82" t="s">
        <v>89</v>
      </c>
      <c r="D4" s="82"/>
      <c r="E4" s="82"/>
      <c r="F4" s="82"/>
    </row>
    <row r="5" spans="2:6" ht="15.75" customHeight="1">
      <c r="B5" s="2"/>
      <c r="F5" s="3"/>
    </row>
    <row r="6" spans="2:6" ht="20.25">
      <c r="B6" s="81" t="s">
        <v>70</v>
      </c>
      <c r="C6" s="81"/>
      <c r="D6" s="81"/>
      <c r="E6" s="81"/>
      <c r="F6" s="81"/>
    </row>
    <row r="7" spans="2:6" ht="20.25">
      <c r="B7" s="7"/>
      <c r="C7" s="8"/>
      <c r="D7" s="33"/>
      <c r="E7" s="33" t="s">
        <v>42</v>
      </c>
      <c r="F7" s="9"/>
    </row>
    <row r="8" spans="2:6" ht="31.5" customHeight="1">
      <c r="B8" s="25" t="s">
        <v>1</v>
      </c>
      <c r="C8" s="25" t="s">
        <v>71</v>
      </c>
      <c r="D8" s="25" t="s">
        <v>72</v>
      </c>
      <c r="E8" s="26" t="s">
        <v>90</v>
      </c>
      <c r="F8" s="1"/>
    </row>
    <row r="9" spans="2:6" ht="31.5" customHeight="1">
      <c r="B9" s="25"/>
      <c r="C9" s="30" t="s">
        <v>73</v>
      </c>
      <c r="D9" s="25"/>
      <c r="E9" s="26"/>
      <c r="F9" s="1"/>
    </row>
    <row r="10" spans="2:6" ht="32.25" customHeight="1">
      <c r="B10" s="25">
        <v>1</v>
      </c>
      <c r="C10" s="34" t="s">
        <v>74</v>
      </c>
      <c r="D10" s="25">
        <v>952</v>
      </c>
      <c r="E10" s="35">
        <v>0</v>
      </c>
      <c r="F10" s="1"/>
    </row>
    <row r="11" spans="2:6" ht="32.25" customHeight="1">
      <c r="B11" s="25">
        <v>2</v>
      </c>
      <c r="C11" s="34" t="s">
        <v>75</v>
      </c>
      <c r="D11" s="25">
        <v>952</v>
      </c>
      <c r="E11" s="35">
        <v>0</v>
      </c>
      <c r="F11" s="1"/>
    </row>
    <row r="12" spans="2:6" ht="39.75" customHeight="1">
      <c r="B12" s="25">
        <v>3</v>
      </c>
      <c r="C12" s="34" t="s">
        <v>76</v>
      </c>
      <c r="D12" s="25">
        <v>903</v>
      </c>
      <c r="E12" s="35">
        <v>0</v>
      </c>
      <c r="F12" s="1"/>
    </row>
    <row r="13" spans="2:6" ht="32.25" customHeight="1">
      <c r="B13" s="25">
        <v>4</v>
      </c>
      <c r="C13" s="34" t="s">
        <v>92</v>
      </c>
      <c r="D13" s="25">
        <v>955</v>
      </c>
      <c r="E13" s="35">
        <v>2100000</v>
      </c>
      <c r="F13" s="1"/>
    </row>
    <row r="14" spans="2:6" ht="32.25" customHeight="1">
      <c r="B14" s="36">
        <v>5</v>
      </c>
      <c r="C14" s="37" t="s">
        <v>77</v>
      </c>
      <c r="D14" s="36"/>
      <c r="E14" s="38">
        <f>SUM(E10:E13)</f>
        <v>2100000</v>
      </c>
      <c r="F14" s="1"/>
    </row>
    <row r="15" spans="2:6" ht="32.25" customHeight="1">
      <c r="B15" s="25">
        <v>6</v>
      </c>
      <c r="C15" s="34" t="s">
        <v>78</v>
      </c>
      <c r="D15" s="25"/>
      <c r="E15" s="35">
        <v>35348465</v>
      </c>
      <c r="F15" s="1"/>
    </row>
    <row r="16" spans="2:6" ht="32.25" customHeight="1">
      <c r="B16" s="36">
        <v>7</v>
      </c>
      <c r="C16" s="39" t="s">
        <v>79</v>
      </c>
      <c r="D16" s="40"/>
      <c r="E16" s="41">
        <f>E14+E15</f>
        <v>37448465</v>
      </c>
      <c r="F16" s="1"/>
    </row>
    <row r="17" spans="2:6" ht="32.25" customHeight="1">
      <c r="B17" s="25"/>
      <c r="C17" s="30" t="s">
        <v>80</v>
      </c>
      <c r="D17" s="42"/>
      <c r="E17" s="43"/>
      <c r="F17" s="1"/>
    </row>
    <row r="18" spans="2:6" ht="32.25" customHeight="1">
      <c r="B18" s="25">
        <v>1</v>
      </c>
      <c r="C18" s="34" t="s">
        <v>81</v>
      </c>
      <c r="D18" s="25">
        <v>992</v>
      </c>
      <c r="E18" s="35">
        <v>122500</v>
      </c>
      <c r="F18" s="1"/>
    </row>
    <row r="19" spans="2:6" ht="32.25" customHeight="1">
      <c r="B19" s="25">
        <v>2</v>
      </c>
      <c r="C19" s="34" t="s">
        <v>82</v>
      </c>
      <c r="D19" s="25">
        <v>992</v>
      </c>
      <c r="E19" s="35">
        <v>597000</v>
      </c>
      <c r="F19" s="1"/>
    </row>
    <row r="20" spans="2:6" ht="40.5" customHeight="1">
      <c r="B20" s="25">
        <v>3</v>
      </c>
      <c r="C20" s="34" t="s">
        <v>83</v>
      </c>
      <c r="D20" s="25">
        <v>963</v>
      </c>
      <c r="E20" s="35">
        <v>0</v>
      </c>
      <c r="F20" s="1"/>
    </row>
    <row r="21" spans="2:6" ht="32.25" customHeight="1">
      <c r="B21" s="25">
        <v>4</v>
      </c>
      <c r="C21" s="34" t="s">
        <v>84</v>
      </c>
      <c r="D21" s="25">
        <v>982</v>
      </c>
      <c r="E21" s="35">
        <v>590000</v>
      </c>
      <c r="F21" s="1"/>
    </row>
    <row r="22" spans="2:6" ht="32.25" customHeight="1">
      <c r="B22" s="36">
        <v>5</v>
      </c>
      <c r="C22" s="37" t="s">
        <v>77</v>
      </c>
      <c r="D22" s="36"/>
      <c r="E22" s="38">
        <f>SUM(E18:E21)</f>
        <v>1309500</v>
      </c>
      <c r="F22" s="1"/>
    </row>
    <row r="23" spans="2:6" ht="32.25" customHeight="1">
      <c r="B23" s="25">
        <v>6</v>
      </c>
      <c r="C23" s="34" t="s">
        <v>85</v>
      </c>
      <c r="D23" s="25"/>
      <c r="E23" s="35">
        <v>36138965</v>
      </c>
      <c r="F23" s="1"/>
    </row>
    <row r="24" spans="2:6" ht="32.25" customHeight="1">
      <c r="B24" s="36">
        <v>7</v>
      </c>
      <c r="C24" s="39" t="s">
        <v>86</v>
      </c>
      <c r="D24" s="36"/>
      <c r="E24" s="41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99"/>
      <c r="D2" s="99"/>
      <c r="E2" s="99"/>
      <c r="F2" s="99"/>
      <c r="G2" s="99"/>
      <c r="H2" s="99"/>
      <c r="I2" s="99"/>
      <c r="J2" s="99"/>
      <c r="K2" s="99"/>
      <c r="L2" s="98" t="s">
        <v>94</v>
      </c>
      <c r="M2" s="98"/>
    </row>
    <row r="3" spans="3:14" ht="12" customHeight="1">
      <c r="C3" s="99"/>
      <c r="D3" s="99"/>
      <c r="E3" s="99"/>
      <c r="F3" s="99"/>
      <c r="G3" s="99"/>
      <c r="H3" s="99"/>
      <c r="I3" s="99"/>
      <c r="J3" s="99"/>
      <c r="K3" s="99"/>
      <c r="L3" s="98" t="s">
        <v>66</v>
      </c>
      <c r="M3" s="98"/>
      <c r="N3" s="98"/>
    </row>
    <row r="4" spans="3:13" ht="12" customHeight="1">
      <c r="C4" s="99"/>
      <c r="D4" s="99"/>
      <c r="E4" s="99"/>
      <c r="F4" s="99"/>
      <c r="G4" s="99"/>
      <c r="H4" s="99"/>
      <c r="I4" s="99"/>
      <c r="J4" s="99"/>
      <c r="K4" s="99"/>
      <c r="L4" s="98" t="s">
        <v>87</v>
      </c>
      <c r="M4" s="98"/>
    </row>
    <row r="5" ht="10.5" customHeight="1"/>
    <row r="6" spans="2:13" ht="23.25" customHeight="1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2:13" ht="15.75">
      <c r="B7" s="91" t="s">
        <v>88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ht="21" customHeight="1" thickBot="1">
      <c r="M8" s="5" t="s">
        <v>42</v>
      </c>
    </row>
    <row r="9" spans="2:29" ht="12" customHeight="1">
      <c r="B9" s="100" t="s">
        <v>8</v>
      </c>
      <c r="C9" s="103" t="s">
        <v>35</v>
      </c>
      <c r="D9" s="110" t="s">
        <v>50</v>
      </c>
      <c r="E9" s="111"/>
      <c r="F9" s="103"/>
      <c r="G9" s="103" t="s">
        <v>54</v>
      </c>
      <c r="H9" s="110" t="s">
        <v>44</v>
      </c>
      <c r="I9" s="107" t="s">
        <v>43</v>
      </c>
      <c r="J9" s="108"/>
      <c r="K9" s="108"/>
      <c r="L9" s="108"/>
      <c r="M9" s="10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01"/>
      <c r="C10" s="104"/>
      <c r="D10" s="112"/>
      <c r="E10" s="113"/>
      <c r="F10" s="104"/>
      <c r="G10" s="104"/>
      <c r="H10" s="112"/>
      <c r="I10" s="106" t="s">
        <v>45</v>
      </c>
      <c r="J10" s="92" t="s">
        <v>3</v>
      </c>
      <c r="K10" s="93"/>
      <c r="L10" s="94"/>
      <c r="M10" s="106" t="s">
        <v>49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01"/>
      <c r="C11" s="104"/>
      <c r="D11" s="112"/>
      <c r="E11" s="113"/>
      <c r="F11" s="104"/>
      <c r="G11" s="104"/>
      <c r="H11" s="112"/>
      <c r="I11" s="104"/>
      <c r="J11" s="95"/>
      <c r="K11" s="96"/>
      <c r="L11" s="97"/>
      <c r="M11" s="10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01"/>
      <c r="C12" s="104"/>
      <c r="D12" s="112"/>
      <c r="E12" s="113"/>
      <c r="F12" s="104"/>
      <c r="G12" s="104"/>
      <c r="H12" s="112"/>
      <c r="I12" s="104"/>
      <c r="J12" s="106" t="s">
        <v>46</v>
      </c>
      <c r="K12" s="106" t="s">
        <v>47</v>
      </c>
      <c r="L12" s="106" t="s">
        <v>48</v>
      </c>
      <c r="M12" s="10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02"/>
      <c r="C13" s="105"/>
      <c r="D13" s="95"/>
      <c r="E13" s="97"/>
      <c r="F13" s="105"/>
      <c r="G13" s="105"/>
      <c r="H13" s="95"/>
      <c r="I13" s="105"/>
      <c r="J13" s="105"/>
      <c r="K13" s="105"/>
      <c r="L13" s="105"/>
      <c r="M13" s="105"/>
    </row>
    <row r="14" spans="2:13" ht="15" customHeight="1">
      <c r="B14" s="20">
        <v>1</v>
      </c>
      <c r="C14" s="21">
        <v>2</v>
      </c>
      <c r="D14" s="114">
        <v>3</v>
      </c>
      <c r="E14" s="115"/>
      <c r="F14" s="22">
        <v>4</v>
      </c>
      <c r="G14" s="22">
        <v>5</v>
      </c>
      <c r="H14" s="23">
        <v>6</v>
      </c>
      <c r="I14" s="24">
        <v>7</v>
      </c>
      <c r="J14" s="22">
        <v>8</v>
      </c>
      <c r="K14" s="21">
        <v>9</v>
      </c>
      <c r="L14" s="21">
        <v>10</v>
      </c>
      <c r="M14" s="21">
        <v>11</v>
      </c>
    </row>
    <row r="15" spans="2:13" ht="16.5" customHeight="1">
      <c r="B15" s="44">
        <v>750</v>
      </c>
      <c r="C15" s="45"/>
      <c r="D15" s="89"/>
      <c r="E15" s="90"/>
      <c r="F15" s="46" t="s">
        <v>10</v>
      </c>
      <c r="G15" s="47">
        <f aca="true" t="shared" si="0" ref="G15:M15">G16</f>
        <v>107000</v>
      </c>
      <c r="H15" s="47">
        <f t="shared" si="0"/>
        <v>107000</v>
      </c>
      <c r="I15" s="47">
        <f t="shared" si="0"/>
        <v>107000</v>
      </c>
      <c r="J15" s="47">
        <f t="shared" si="0"/>
        <v>90956</v>
      </c>
      <c r="K15" s="47">
        <f t="shared" si="0"/>
        <v>16044</v>
      </c>
      <c r="L15" s="47">
        <f t="shared" si="0"/>
        <v>0</v>
      </c>
      <c r="M15" s="47">
        <f t="shared" si="0"/>
        <v>0</v>
      </c>
    </row>
    <row r="16" spans="2:13" s="10" customFormat="1" ht="16.5" customHeight="1">
      <c r="B16" s="48"/>
      <c r="C16" s="49">
        <v>75011</v>
      </c>
      <c r="D16" s="87"/>
      <c r="E16" s="88"/>
      <c r="F16" s="50" t="s">
        <v>56</v>
      </c>
      <c r="G16" s="51">
        <f aca="true" t="shared" si="1" ref="G16:M16">SUM(G17:G20)</f>
        <v>107000</v>
      </c>
      <c r="H16" s="51">
        <f t="shared" si="1"/>
        <v>107000</v>
      </c>
      <c r="I16" s="51">
        <f>SUM(I17:I20)</f>
        <v>107000</v>
      </c>
      <c r="J16" s="51">
        <f t="shared" si="1"/>
        <v>90956</v>
      </c>
      <c r="K16" s="51">
        <f t="shared" si="1"/>
        <v>16044</v>
      </c>
      <c r="L16" s="51">
        <f t="shared" si="1"/>
        <v>0</v>
      </c>
      <c r="M16" s="51">
        <f t="shared" si="1"/>
        <v>0</v>
      </c>
    </row>
    <row r="17" spans="2:13" ht="27.75" customHeight="1">
      <c r="B17" s="52"/>
      <c r="C17" s="24"/>
      <c r="D17" s="85">
        <v>2010</v>
      </c>
      <c r="E17" s="86"/>
      <c r="F17" s="53" t="s">
        <v>36</v>
      </c>
      <c r="G17" s="54">
        <v>107000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</row>
    <row r="18" spans="2:13" ht="15" customHeight="1">
      <c r="B18" s="52"/>
      <c r="C18" s="24"/>
      <c r="D18" s="85">
        <v>4010</v>
      </c>
      <c r="E18" s="86"/>
      <c r="F18" s="53" t="s">
        <v>11</v>
      </c>
      <c r="G18" s="54"/>
      <c r="H18" s="54">
        <v>90956</v>
      </c>
      <c r="I18" s="54">
        <v>90956</v>
      </c>
      <c r="J18" s="54">
        <v>90956</v>
      </c>
      <c r="K18" s="54">
        <v>0</v>
      </c>
      <c r="L18" s="54">
        <v>0</v>
      </c>
      <c r="M18" s="54">
        <v>0</v>
      </c>
    </row>
    <row r="19" spans="2:13" ht="15" customHeight="1">
      <c r="B19" s="52"/>
      <c r="C19" s="24"/>
      <c r="D19" s="85">
        <v>4110</v>
      </c>
      <c r="E19" s="86"/>
      <c r="F19" s="53" t="s">
        <v>12</v>
      </c>
      <c r="G19" s="54"/>
      <c r="H19" s="54">
        <v>13816</v>
      </c>
      <c r="I19" s="54">
        <v>13816</v>
      </c>
      <c r="J19" s="54">
        <v>0</v>
      </c>
      <c r="K19" s="54">
        <v>13816</v>
      </c>
      <c r="L19" s="54">
        <v>0</v>
      </c>
      <c r="M19" s="54">
        <v>0</v>
      </c>
    </row>
    <row r="20" spans="2:13" ht="15" customHeight="1">
      <c r="B20" s="52"/>
      <c r="C20" s="24"/>
      <c r="D20" s="85">
        <v>4120</v>
      </c>
      <c r="E20" s="86"/>
      <c r="F20" s="55" t="s">
        <v>13</v>
      </c>
      <c r="G20" s="54"/>
      <c r="H20" s="54">
        <v>2228</v>
      </c>
      <c r="I20" s="54">
        <v>2228</v>
      </c>
      <c r="J20" s="54">
        <v>0</v>
      </c>
      <c r="K20" s="54">
        <v>2228</v>
      </c>
      <c r="L20" s="54">
        <v>0</v>
      </c>
      <c r="M20" s="54">
        <v>0</v>
      </c>
    </row>
    <row r="21" spans="2:13" s="11" customFormat="1" ht="33.75" customHeight="1">
      <c r="B21" s="44">
        <v>751</v>
      </c>
      <c r="C21" s="45"/>
      <c r="D21" s="89"/>
      <c r="E21" s="90"/>
      <c r="F21" s="56" t="s">
        <v>37</v>
      </c>
      <c r="G21" s="47">
        <f aca="true" t="shared" si="2" ref="G21:M21">G22</f>
        <v>1939</v>
      </c>
      <c r="H21" s="47">
        <f t="shared" si="2"/>
        <v>1939</v>
      </c>
      <c r="I21" s="47">
        <f t="shared" si="2"/>
        <v>1939</v>
      </c>
      <c r="J21" s="47">
        <f t="shared" si="2"/>
        <v>0</v>
      </c>
      <c r="K21" s="47">
        <f t="shared" si="2"/>
        <v>0</v>
      </c>
      <c r="L21" s="47">
        <f t="shared" si="2"/>
        <v>0</v>
      </c>
      <c r="M21" s="47">
        <f t="shared" si="2"/>
        <v>0</v>
      </c>
    </row>
    <row r="22" spans="2:13" s="10" customFormat="1" ht="27" customHeight="1">
      <c r="B22" s="48"/>
      <c r="C22" s="49">
        <v>75101</v>
      </c>
      <c r="D22" s="87"/>
      <c r="E22" s="88"/>
      <c r="F22" s="50" t="s">
        <v>40</v>
      </c>
      <c r="G22" s="51">
        <f aca="true" t="shared" si="3" ref="G22:M22">SUM(G23:G24)</f>
        <v>1939</v>
      </c>
      <c r="H22" s="51">
        <f t="shared" si="3"/>
        <v>1939</v>
      </c>
      <c r="I22" s="51">
        <f>SUM(I23:I24)</f>
        <v>1939</v>
      </c>
      <c r="J22" s="51">
        <f t="shared" si="3"/>
        <v>0</v>
      </c>
      <c r="K22" s="51">
        <f t="shared" si="3"/>
        <v>0</v>
      </c>
      <c r="L22" s="51">
        <f t="shared" si="3"/>
        <v>0</v>
      </c>
      <c r="M22" s="51">
        <f t="shared" si="3"/>
        <v>0</v>
      </c>
    </row>
    <row r="23" spans="2:13" ht="29.25" customHeight="1">
      <c r="B23" s="52"/>
      <c r="C23" s="24"/>
      <c r="D23" s="85">
        <v>2010</v>
      </c>
      <c r="E23" s="86"/>
      <c r="F23" s="53" t="s">
        <v>36</v>
      </c>
      <c r="G23" s="54">
        <v>1939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</row>
    <row r="24" spans="2:13" ht="15" customHeight="1">
      <c r="B24" s="52"/>
      <c r="C24" s="24"/>
      <c r="D24" s="85">
        <v>4210</v>
      </c>
      <c r="E24" s="86"/>
      <c r="F24" s="55" t="s">
        <v>14</v>
      </c>
      <c r="G24" s="54"/>
      <c r="H24" s="54">
        <v>1939</v>
      </c>
      <c r="I24" s="54">
        <v>1939</v>
      </c>
      <c r="J24" s="54">
        <v>0</v>
      </c>
      <c r="K24" s="54">
        <v>0</v>
      </c>
      <c r="L24" s="54">
        <v>0</v>
      </c>
      <c r="M24" s="54">
        <v>0</v>
      </c>
    </row>
    <row r="25" spans="2:13" s="11" customFormat="1" ht="16.5" customHeight="1">
      <c r="B25" s="44">
        <v>852</v>
      </c>
      <c r="C25" s="45"/>
      <c r="D25" s="89"/>
      <c r="E25" s="90"/>
      <c r="F25" s="56" t="s">
        <v>58</v>
      </c>
      <c r="G25" s="47">
        <f aca="true" t="shared" si="4" ref="G25:M25">G26+G45+G48+G51</f>
        <v>4666200</v>
      </c>
      <c r="H25" s="47">
        <f t="shared" si="4"/>
        <v>4666200</v>
      </c>
      <c r="I25" s="47">
        <f>I26+I45+I48+I51</f>
        <v>4379200</v>
      </c>
      <c r="J25" s="47">
        <f t="shared" si="4"/>
        <v>80504</v>
      </c>
      <c r="K25" s="47">
        <f t="shared" si="4"/>
        <v>45323</v>
      </c>
      <c r="L25" s="47">
        <f t="shared" si="4"/>
        <v>287000</v>
      </c>
      <c r="M25" s="47">
        <f t="shared" si="4"/>
        <v>0</v>
      </c>
    </row>
    <row r="26" spans="2:13" s="10" customFormat="1" ht="42.75" customHeight="1">
      <c r="B26" s="48"/>
      <c r="C26" s="49">
        <v>85212</v>
      </c>
      <c r="D26" s="87"/>
      <c r="E26" s="88"/>
      <c r="F26" s="50" t="s">
        <v>59</v>
      </c>
      <c r="G26" s="51">
        <f>SUM(G27:G43)</f>
        <v>4325000</v>
      </c>
      <c r="H26" s="51">
        <f aca="true" t="shared" si="5" ref="H26:M26">SUM(H27:H44)</f>
        <v>4325000</v>
      </c>
      <c r="I26" s="51">
        <f t="shared" si="5"/>
        <v>4325000</v>
      </c>
      <c r="J26" s="51">
        <f t="shared" si="5"/>
        <v>80504</v>
      </c>
      <c r="K26" s="51">
        <f t="shared" si="5"/>
        <v>45323</v>
      </c>
      <c r="L26" s="51">
        <f t="shared" si="5"/>
        <v>0</v>
      </c>
      <c r="M26" s="51">
        <f t="shared" si="5"/>
        <v>0</v>
      </c>
    </row>
    <row r="27" spans="2:13" ht="29.25" customHeight="1">
      <c r="B27" s="52"/>
      <c r="C27" s="24"/>
      <c r="D27" s="85">
        <v>2010</v>
      </c>
      <c r="E27" s="86"/>
      <c r="F27" s="57" t="s">
        <v>36</v>
      </c>
      <c r="G27" s="54">
        <v>4325000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</row>
    <row r="28" spans="2:13" ht="15" customHeight="1">
      <c r="B28" s="52"/>
      <c r="C28" s="24"/>
      <c r="D28" s="85">
        <v>3020</v>
      </c>
      <c r="E28" s="86"/>
      <c r="F28" s="53" t="s">
        <v>38</v>
      </c>
      <c r="G28" s="54"/>
      <c r="H28" s="54">
        <v>500</v>
      </c>
      <c r="I28" s="54">
        <v>500</v>
      </c>
      <c r="J28" s="54">
        <v>0</v>
      </c>
      <c r="K28" s="54">
        <v>0</v>
      </c>
      <c r="L28" s="54">
        <v>0</v>
      </c>
      <c r="M28" s="54">
        <v>0</v>
      </c>
    </row>
    <row r="29" spans="2:13" ht="15" customHeight="1">
      <c r="B29" s="52"/>
      <c r="C29" s="24"/>
      <c r="D29" s="85">
        <v>3110</v>
      </c>
      <c r="E29" s="86"/>
      <c r="F29" s="28" t="s">
        <v>16</v>
      </c>
      <c r="G29" s="54"/>
      <c r="H29" s="54">
        <v>4169030</v>
      </c>
      <c r="I29" s="54">
        <v>4169030</v>
      </c>
      <c r="J29" s="54">
        <v>0</v>
      </c>
      <c r="K29" s="54">
        <v>0</v>
      </c>
      <c r="L29" s="54">
        <v>0</v>
      </c>
      <c r="M29" s="54">
        <v>0</v>
      </c>
    </row>
    <row r="30" spans="2:13" ht="15" customHeight="1">
      <c r="B30" s="52"/>
      <c r="C30" s="24"/>
      <c r="D30" s="85">
        <v>4010</v>
      </c>
      <c r="E30" s="86"/>
      <c r="F30" s="53" t="s">
        <v>11</v>
      </c>
      <c r="G30" s="54"/>
      <c r="H30" s="54">
        <v>75737</v>
      </c>
      <c r="I30" s="54">
        <v>75737</v>
      </c>
      <c r="J30" s="54">
        <v>75737</v>
      </c>
      <c r="K30" s="54">
        <v>0</v>
      </c>
      <c r="L30" s="54">
        <v>0</v>
      </c>
      <c r="M30" s="54">
        <v>0</v>
      </c>
    </row>
    <row r="31" spans="2:13" ht="15" customHeight="1">
      <c r="B31" s="52"/>
      <c r="C31" s="24"/>
      <c r="D31" s="85">
        <v>4040</v>
      </c>
      <c r="E31" s="86"/>
      <c r="F31" s="53" t="s">
        <v>17</v>
      </c>
      <c r="G31" s="54"/>
      <c r="H31" s="54">
        <v>4767</v>
      </c>
      <c r="I31" s="54">
        <v>4767</v>
      </c>
      <c r="J31" s="54">
        <v>4767</v>
      </c>
      <c r="K31" s="54">
        <v>0</v>
      </c>
      <c r="L31" s="54">
        <v>0</v>
      </c>
      <c r="M31" s="54">
        <v>0</v>
      </c>
    </row>
    <row r="32" spans="2:13" ht="15" customHeight="1">
      <c r="B32" s="52"/>
      <c r="C32" s="24"/>
      <c r="D32" s="85">
        <v>4110</v>
      </c>
      <c r="E32" s="86"/>
      <c r="F32" s="53" t="s">
        <v>12</v>
      </c>
      <c r="G32" s="54"/>
      <c r="H32" s="54">
        <v>43195</v>
      </c>
      <c r="I32" s="54">
        <v>43195</v>
      </c>
      <c r="J32" s="54">
        <v>0</v>
      </c>
      <c r="K32" s="54">
        <v>43195</v>
      </c>
      <c r="L32" s="54">
        <v>0</v>
      </c>
      <c r="M32" s="54">
        <v>0</v>
      </c>
    </row>
    <row r="33" spans="2:13" ht="15" customHeight="1">
      <c r="B33" s="52"/>
      <c r="C33" s="24"/>
      <c r="D33" s="85">
        <v>4120</v>
      </c>
      <c r="E33" s="86"/>
      <c r="F33" s="53" t="s">
        <v>13</v>
      </c>
      <c r="G33" s="54"/>
      <c r="H33" s="54">
        <v>2128</v>
      </c>
      <c r="I33" s="54">
        <v>2128</v>
      </c>
      <c r="J33" s="54">
        <v>0</v>
      </c>
      <c r="K33" s="54">
        <v>2128</v>
      </c>
      <c r="L33" s="54">
        <v>0</v>
      </c>
      <c r="M33" s="54">
        <v>0</v>
      </c>
    </row>
    <row r="34" spans="2:13" ht="15" customHeight="1">
      <c r="B34" s="52"/>
      <c r="C34" s="24"/>
      <c r="D34" s="85">
        <v>4210</v>
      </c>
      <c r="E34" s="86"/>
      <c r="F34" s="53" t="s">
        <v>14</v>
      </c>
      <c r="G34" s="54"/>
      <c r="H34" s="54">
        <v>3000</v>
      </c>
      <c r="I34" s="54">
        <v>3000</v>
      </c>
      <c r="J34" s="54">
        <v>0</v>
      </c>
      <c r="K34" s="54">
        <v>0</v>
      </c>
      <c r="L34" s="54">
        <v>0</v>
      </c>
      <c r="M34" s="54">
        <v>0</v>
      </c>
    </row>
    <row r="35" spans="2:13" ht="15" customHeight="1">
      <c r="B35" s="52"/>
      <c r="C35" s="24"/>
      <c r="D35" s="85">
        <v>4280</v>
      </c>
      <c r="E35" s="86"/>
      <c r="F35" s="53" t="s">
        <v>39</v>
      </c>
      <c r="G35" s="54"/>
      <c r="H35" s="54">
        <v>100</v>
      </c>
      <c r="I35" s="54">
        <v>100</v>
      </c>
      <c r="J35" s="54">
        <v>0</v>
      </c>
      <c r="K35" s="54">
        <v>0</v>
      </c>
      <c r="L35" s="54">
        <v>0</v>
      </c>
      <c r="M35" s="54">
        <v>0</v>
      </c>
    </row>
    <row r="36" spans="2:13" ht="15" customHeight="1">
      <c r="B36" s="52"/>
      <c r="C36" s="24"/>
      <c r="D36" s="85">
        <v>4300</v>
      </c>
      <c r="E36" s="86"/>
      <c r="F36" s="28" t="s">
        <v>15</v>
      </c>
      <c r="G36" s="54"/>
      <c r="H36" s="54">
        <v>21000</v>
      </c>
      <c r="I36" s="54">
        <v>21000</v>
      </c>
      <c r="J36" s="54">
        <v>0</v>
      </c>
      <c r="K36" s="54">
        <v>0</v>
      </c>
      <c r="L36" s="54">
        <v>0</v>
      </c>
      <c r="M36" s="54">
        <v>0</v>
      </c>
    </row>
    <row r="37" spans="2:13" ht="15" customHeight="1">
      <c r="B37" s="52"/>
      <c r="C37" s="24"/>
      <c r="D37" s="85">
        <v>4350</v>
      </c>
      <c r="E37" s="86"/>
      <c r="F37" s="28" t="s">
        <v>18</v>
      </c>
      <c r="G37" s="54"/>
      <c r="H37" s="54">
        <v>300</v>
      </c>
      <c r="I37" s="54">
        <v>300</v>
      </c>
      <c r="J37" s="54">
        <v>0</v>
      </c>
      <c r="K37" s="54">
        <v>0</v>
      </c>
      <c r="L37" s="54">
        <v>0</v>
      </c>
      <c r="M37" s="54">
        <v>0</v>
      </c>
    </row>
    <row r="38" spans="2:13" ht="15" customHeight="1">
      <c r="B38" s="52"/>
      <c r="C38" s="24"/>
      <c r="D38" s="85">
        <v>4370</v>
      </c>
      <c r="E38" s="86"/>
      <c r="F38" s="28" t="s">
        <v>57</v>
      </c>
      <c r="G38" s="54"/>
      <c r="H38" s="54">
        <v>1500</v>
      </c>
      <c r="I38" s="54">
        <v>1500</v>
      </c>
      <c r="J38" s="54">
        <v>0</v>
      </c>
      <c r="K38" s="54">
        <v>0</v>
      </c>
      <c r="L38" s="54">
        <v>0</v>
      </c>
      <c r="M38" s="54">
        <v>0</v>
      </c>
    </row>
    <row r="39" spans="2:13" ht="15" customHeight="1">
      <c r="B39" s="52"/>
      <c r="C39" s="24"/>
      <c r="D39" s="85">
        <v>4410</v>
      </c>
      <c r="E39" s="86"/>
      <c r="F39" s="28" t="s">
        <v>19</v>
      </c>
      <c r="G39" s="54"/>
      <c r="H39" s="54">
        <v>100</v>
      </c>
      <c r="I39" s="54">
        <v>100</v>
      </c>
      <c r="J39" s="54">
        <v>0</v>
      </c>
      <c r="K39" s="54">
        <v>0</v>
      </c>
      <c r="L39" s="54">
        <v>0</v>
      </c>
      <c r="M39" s="54">
        <v>0</v>
      </c>
    </row>
    <row r="40" spans="2:13" ht="15" customHeight="1">
      <c r="B40" s="52"/>
      <c r="C40" s="24"/>
      <c r="D40" s="85">
        <v>4430</v>
      </c>
      <c r="E40" s="86"/>
      <c r="F40" s="28" t="s">
        <v>20</v>
      </c>
      <c r="G40" s="54"/>
      <c r="H40" s="54">
        <v>100</v>
      </c>
      <c r="I40" s="54">
        <v>100</v>
      </c>
      <c r="J40" s="54">
        <v>0</v>
      </c>
      <c r="K40" s="54">
        <v>0</v>
      </c>
      <c r="L40" s="54">
        <v>0</v>
      </c>
      <c r="M40" s="54">
        <v>0</v>
      </c>
    </row>
    <row r="41" spans="2:13" ht="15" customHeight="1">
      <c r="B41" s="52"/>
      <c r="C41" s="24"/>
      <c r="D41" s="85">
        <v>4440</v>
      </c>
      <c r="E41" s="86"/>
      <c r="F41" s="28" t="s">
        <v>21</v>
      </c>
      <c r="G41" s="54"/>
      <c r="H41" s="54">
        <v>2000</v>
      </c>
      <c r="I41" s="54">
        <v>2000</v>
      </c>
      <c r="J41" s="54">
        <v>0</v>
      </c>
      <c r="K41" s="54">
        <v>0</v>
      </c>
      <c r="L41" s="54">
        <v>0</v>
      </c>
      <c r="M41" s="54">
        <v>0</v>
      </c>
    </row>
    <row r="42" spans="2:13" ht="15" customHeight="1">
      <c r="B42" s="52"/>
      <c r="C42" s="24"/>
      <c r="D42" s="85">
        <v>4700</v>
      </c>
      <c r="E42" s="86"/>
      <c r="F42" s="28" t="s">
        <v>67</v>
      </c>
      <c r="G42" s="54"/>
      <c r="H42" s="54">
        <v>1000</v>
      </c>
      <c r="I42" s="54">
        <v>1000</v>
      </c>
      <c r="J42" s="54">
        <v>0</v>
      </c>
      <c r="K42" s="54">
        <v>0</v>
      </c>
      <c r="L42" s="54">
        <v>0</v>
      </c>
      <c r="M42" s="54">
        <v>0</v>
      </c>
    </row>
    <row r="43" spans="2:13" ht="26.25" customHeight="1">
      <c r="B43" s="52"/>
      <c r="C43" s="24"/>
      <c r="D43" s="85">
        <v>4740</v>
      </c>
      <c r="E43" s="86"/>
      <c r="F43" s="28" t="s">
        <v>55</v>
      </c>
      <c r="G43" s="54"/>
      <c r="H43" s="54">
        <v>400</v>
      </c>
      <c r="I43" s="54">
        <v>400</v>
      </c>
      <c r="J43" s="54">
        <v>0</v>
      </c>
      <c r="K43" s="54">
        <v>0</v>
      </c>
      <c r="L43" s="54">
        <v>0</v>
      </c>
      <c r="M43" s="54">
        <v>0</v>
      </c>
    </row>
    <row r="44" spans="2:13" ht="25.5" customHeight="1">
      <c r="B44" s="52"/>
      <c r="C44" s="24"/>
      <c r="D44" s="85">
        <v>4750</v>
      </c>
      <c r="E44" s="86"/>
      <c r="F44" s="28" t="s">
        <v>68</v>
      </c>
      <c r="G44" s="54"/>
      <c r="H44" s="54">
        <v>143</v>
      </c>
      <c r="I44" s="54">
        <v>143</v>
      </c>
      <c r="J44" s="54">
        <v>0</v>
      </c>
      <c r="K44" s="54">
        <v>0</v>
      </c>
      <c r="L44" s="54">
        <v>0</v>
      </c>
      <c r="M44" s="54">
        <v>0</v>
      </c>
    </row>
    <row r="45" spans="2:13" s="10" customFormat="1" ht="43.5" customHeight="1">
      <c r="B45" s="48"/>
      <c r="C45" s="49">
        <v>85213</v>
      </c>
      <c r="D45" s="87"/>
      <c r="E45" s="88"/>
      <c r="F45" s="50" t="s">
        <v>60</v>
      </c>
      <c r="G45" s="51">
        <f aca="true" t="shared" si="6" ref="G45:M45">SUM(G46:G47)</f>
        <v>27400</v>
      </c>
      <c r="H45" s="51">
        <f t="shared" si="6"/>
        <v>27400</v>
      </c>
      <c r="I45" s="51">
        <f>SUM(I46:I47)</f>
        <v>27400</v>
      </c>
      <c r="J45" s="51">
        <f t="shared" si="6"/>
        <v>0</v>
      </c>
      <c r="K45" s="51">
        <f t="shared" si="6"/>
        <v>0</v>
      </c>
      <c r="L45" s="51">
        <f t="shared" si="6"/>
        <v>0</v>
      </c>
      <c r="M45" s="51">
        <f t="shared" si="6"/>
        <v>0</v>
      </c>
    </row>
    <row r="46" spans="2:13" ht="29.25" customHeight="1">
      <c r="B46" s="52"/>
      <c r="C46" s="24"/>
      <c r="D46" s="85">
        <v>2010</v>
      </c>
      <c r="E46" s="86"/>
      <c r="F46" s="57" t="s">
        <v>36</v>
      </c>
      <c r="G46" s="54">
        <v>27400</v>
      </c>
      <c r="H46" s="54"/>
      <c r="I46" s="54"/>
      <c r="J46" s="54">
        <v>0</v>
      </c>
      <c r="K46" s="54">
        <v>0</v>
      </c>
      <c r="L46" s="54">
        <v>0</v>
      </c>
      <c r="M46" s="54">
        <v>0</v>
      </c>
    </row>
    <row r="47" spans="2:13" ht="15" customHeight="1">
      <c r="B47" s="52"/>
      <c r="C47" s="24"/>
      <c r="D47" s="85">
        <v>4130</v>
      </c>
      <c r="E47" s="86"/>
      <c r="F47" s="28" t="s">
        <v>22</v>
      </c>
      <c r="G47" s="54"/>
      <c r="H47" s="54">
        <v>27400</v>
      </c>
      <c r="I47" s="54">
        <v>27400</v>
      </c>
      <c r="J47" s="54">
        <v>0</v>
      </c>
      <c r="K47" s="54">
        <v>0</v>
      </c>
      <c r="L47" s="54">
        <v>0</v>
      </c>
      <c r="M47" s="54">
        <v>0</v>
      </c>
    </row>
    <row r="48" spans="2:13" s="10" customFormat="1" ht="30" customHeight="1">
      <c r="B48" s="48"/>
      <c r="C48" s="49">
        <v>85214</v>
      </c>
      <c r="D48" s="87"/>
      <c r="E48" s="88"/>
      <c r="F48" s="50" t="s">
        <v>41</v>
      </c>
      <c r="G48" s="51">
        <f aca="true" t="shared" si="7" ref="G48:M48">SUM(G49:G50)</f>
        <v>287000</v>
      </c>
      <c r="H48" s="51">
        <f t="shared" si="7"/>
        <v>287000</v>
      </c>
      <c r="I48" s="51">
        <f>SUM(I49:I50)</f>
        <v>0</v>
      </c>
      <c r="J48" s="51">
        <f t="shared" si="7"/>
        <v>0</v>
      </c>
      <c r="K48" s="51">
        <f t="shared" si="7"/>
        <v>0</v>
      </c>
      <c r="L48" s="51">
        <f t="shared" si="7"/>
        <v>287000</v>
      </c>
      <c r="M48" s="51">
        <f t="shared" si="7"/>
        <v>0</v>
      </c>
    </row>
    <row r="49" spans="2:13" ht="29.25" customHeight="1">
      <c r="B49" s="52"/>
      <c r="C49" s="24"/>
      <c r="D49" s="85">
        <v>2010</v>
      </c>
      <c r="E49" s="86"/>
      <c r="F49" s="57" t="s">
        <v>36</v>
      </c>
      <c r="G49" s="54">
        <v>287000</v>
      </c>
      <c r="H49" s="54"/>
      <c r="I49" s="54"/>
      <c r="J49" s="54">
        <v>0</v>
      </c>
      <c r="K49" s="54">
        <v>0</v>
      </c>
      <c r="L49" s="54">
        <v>0</v>
      </c>
      <c r="M49" s="54">
        <v>0</v>
      </c>
    </row>
    <row r="50" spans="2:13" ht="15" customHeight="1">
      <c r="B50" s="52"/>
      <c r="C50" s="24"/>
      <c r="D50" s="85">
        <v>3110</v>
      </c>
      <c r="E50" s="86"/>
      <c r="F50" s="28" t="s">
        <v>16</v>
      </c>
      <c r="G50" s="54"/>
      <c r="H50" s="54">
        <v>287000</v>
      </c>
      <c r="I50" s="54">
        <v>0</v>
      </c>
      <c r="J50" s="54">
        <v>0</v>
      </c>
      <c r="K50" s="54">
        <v>0</v>
      </c>
      <c r="L50" s="54">
        <v>287000</v>
      </c>
      <c r="M50" s="54">
        <v>0</v>
      </c>
    </row>
    <row r="51" spans="2:13" s="10" customFormat="1" ht="29.25" customHeight="1">
      <c r="B51" s="48"/>
      <c r="C51" s="49">
        <v>85228</v>
      </c>
      <c r="D51" s="87"/>
      <c r="E51" s="88"/>
      <c r="F51" s="50" t="s">
        <v>23</v>
      </c>
      <c r="G51" s="51">
        <f aca="true" t="shared" si="8" ref="G51:M51">SUM(G52:G53)</f>
        <v>26800</v>
      </c>
      <c r="H51" s="51">
        <f t="shared" si="8"/>
        <v>26800</v>
      </c>
      <c r="I51" s="51">
        <f>SUM(I52:I53)</f>
        <v>26800</v>
      </c>
      <c r="J51" s="51">
        <f t="shared" si="8"/>
        <v>0</v>
      </c>
      <c r="K51" s="51">
        <f t="shared" si="8"/>
        <v>0</v>
      </c>
      <c r="L51" s="51">
        <f t="shared" si="8"/>
        <v>0</v>
      </c>
      <c r="M51" s="51">
        <f t="shared" si="8"/>
        <v>0</v>
      </c>
    </row>
    <row r="52" spans="2:13" ht="29.25" customHeight="1">
      <c r="B52" s="52"/>
      <c r="C52" s="24"/>
      <c r="D52" s="85">
        <v>2010</v>
      </c>
      <c r="E52" s="86"/>
      <c r="F52" s="57" t="s">
        <v>36</v>
      </c>
      <c r="G52" s="54">
        <v>26800</v>
      </c>
      <c r="H52" s="54"/>
      <c r="I52" s="54"/>
      <c r="J52" s="54">
        <v>0</v>
      </c>
      <c r="K52" s="54">
        <v>0</v>
      </c>
      <c r="L52" s="54">
        <v>0</v>
      </c>
      <c r="M52" s="54">
        <v>0</v>
      </c>
    </row>
    <row r="53" spans="2:13" ht="15" customHeight="1">
      <c r="B53" s="52"/>
      <c r="C53" s="24"/>
      <c r="D53" s="85">
        <v>4300</v>
      </c>
      <c r="E53" s="86"/>
      <c r="F53" s="28" t="s">
        <v>15</v>
      </c>
      <c r="G53" s="54"/>
      <c r="H53" s="54">
        <v>26800</v>
      </c>
      <c r="I53" s="54">
        <v>26800</v>
      </c>
      <c r="J53" s="54">
        <v>0</v>
      </c>
      <c r="K53" s="54">
        <v>0</v>
      </c>
      <c r="L53" s="54">
        <v>0</v>
      </c>
      <c r="M53" s="54">
        <v>0</v>
      </c>
    </row>
    <row r="54" spans="2:13" ht="22.5" customHeight="1" thickBot="1">
      <c r="B54" s="58"/>
      <c r="C54" s="59"/>
      <c r="D54" s="83"/>
      <c r="E54" s="84"/>
      <c r="F54" s="60"/>
      <c r="G54" s="61">
        <f>G15+G21+G25</f>
        <v>4775139</v>
      </c>
      <c r="H54" s="61">
        <f aca="true" t="shared" si="9" ref="H54:M54">H15+H21+H25</f>
        <v>4775139</v>
      </c>
      <c r="I54" s="61">
        <f>I15+I21+I25</f>
        <v>4488139</v>
      </c>
      <c r="J54" s="61">
        <f t="shared" si="9"/>
        <v>171460</v>
      </c>
      <c r="K54" s="61">
        <f t="shared" si="9"/>
        <v>61367</v>
      </c>
      <c r="L54" s="61">
        <f t="shared" si="9"/>
        <v>287000</v>
      </c>
      <c r="M54" s="61">
        <f t="shared" si="9"/>
        <v>0</v>
      </c>
    </row>
    <row r="55" ht="15.75" customHeight="1"/>
  </sheetData>
  <sheetProtection/>
  <mergeCells count="62"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D15:E15"/>
    <mergeCell ref="D41:E41"/>
    <mergeCell ref="D36:E36"/>
    <mergeCell ref="D37:E37"/>
    <mergeCell ref="D20:E20"/>
    <mergeCell ref="D23:E23"/>
    <mergeCell ref="D43:E43"/>
    <mergeCell ref="D48:E48"/>
    <mergeCell ref="D44:E44"/>
    <mergeCell ref="D28:E28"/>
    <mergeCell ref="D30:E30"/>
    <mergeCell ref="D31:E31"/>
    <mergeCell ref="D29:E29"/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1" t="s">
        <v>61</v>
      </c>
      <c r="J2" s="31"/>
      <c r="K2" s="31"/>
    </row>
    <row r="3" spans="2:12" ht="15">
      <c r="B3" s="16"/>
      <c r="C3" s="14"/>
      <c r="D3" s="14"/>
      <c r="E3" s="14"/>
      <c r="F3" s="14"/>
      <c r="G3" s="14"/>
      <c r="I3" s="31" t="s">
        <v>66</v>
      </c>
      <c r="J3" s="31"/>
      <c r="K3" s="31"/>
      <c r="L3" s="14"/>
    </row>
    <row r="4" spans="2:11" ht="15">
      <c r="B4" s="16"/>
      <c r="C4" s="14"/>
      <c r="D4" s="14"/>
      <c r="E4" s="14"/>
      <c r="F4" s="14"/>
      <c r="G4" s="14"/>
      <c r="I4" s="31" t="s">
        <v>87</v>
      </c>
      <c r="J4" s="31"/>
      <c r="K4" s="31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22" t="s">
        <v>25</v>
      </c>
      <c r="C6" s="122"/>
      <c r="D6" s="122"/>
      <c r="E6" s="122"/>
      <c r="F6" s="122"/>
      <c r="G6" s="122"/>
      <c r="H6" s="122"/>
      <c r="I6" s="122"/>
      <c r="J6" s="122"/>
      <c r="K6" s="122"/>
    </row>
    <row r="7" spans="2:11" ht="15.75">
      <c r="B7" s="122" t="s">
        <v>26</v>
      </c>
      <c r="C7" s="122"/>
      <c r="D7" s="122"/>
      <c r="E7" s="122"/>
      <c r="F7" s="122"/>
      <c r="G7" s="122"/>
      <c r="H7" s="122"/>
      <c r="I7" s="122"/>
      <c r="J7" s="122"/>
      <c r="K7" s="122"/>
    </row>
    <row r="8" ht="15.75">
      <c r="B8" s="17"/>
    </row>
    <row r="9" spans="2:11" ht="20.25" customHeight="1">
      <c r="B9" s="123" t="s">
        <v>6</v>
      </c>
      <c r="C9" s="123"/>
      <c r="D9" s="123"/>
      <c r="E9" s="123"/>
      <c r="F9" s="123"/>
      <c r="G9" s="123" t="s">
        <v>7</v>
      </c>
      <c r="H9" s="123"/>
      <c r="I9" s="123"/>
      <c r="J9" s="123"/>
      <c r="K9" s="123"/>
    </row>
    <row r="10" spans="2:11" ht="12.75">
      <c r="B10" s="18" t="s">
        <v>27</v>
      </c>
      <c r="C10" s="18" t="s">
        <v>2</v>
      </c>
      <c r="D10" s="116" t="s">
        <v>5</v>
      </c>
      <c r="E10" s="116"/>
      <c r="F10" s="116"/>
      <c r="G10" s="18" t="s">
        <v>27</v>
      </c>
      <c r="H10" s="18" t="s">
        <v>2</v>
      </c>
      <c r="I10" s="116" t="s">
        <v>5</v>
      </c>
      <c r="J10" s="116"/>
      <c r="K10" s="116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117" t="s">
        <v>29</v>
      </c>
      <c r="C12" s="119">
        <v>275000</v>
      </c>
      <c r="D12" s="116">
        <v>756</v>
      </c>
      <c r="E12" s="116">
        <v>75618</v>
      </c>
      <c r="F12" s="116" t="s">
        <v>30</v>
      </c>
      <c r="G12" s="120" t="s">
        <v>64</v>
      </c>
      <c r="H12" s="119">
        <v>246100</v>
      </c>
      <c r="I12" s="116">
        <v>851</v>
      </c>
      <c r="J12" s="116">
        <v>85154</v>
      </c>
      <c r="K12" s="116" t="s">
        <v>31</v>
      </c>
    </row>
    <row r="13" spans="2:11" ht="12.75" customHeight="1">
      <c r="B13" s="117"/>
      <c r="C13" s="119"/>
      <c r="D13" s="116"/>
      <c r="E13" s="116"/>
      <c r="F13" s="116"/>
      <c r="G13" s="121"/>
      <c r="H13" s="119"/>
      <c r="I13" s="116"/>
      <c r="J13" s="116"/>
      <c r="K13" s="116"/>
    </row>
    <row r="14" spans="2:11" ht="12.75">
      <c r="B14" s="117"/>
      <c r="C14" s="119"/>
      <c r="D14" s="116"/>
      <c r="E14" s="116"/>
      <c r="F14" s="116"/>
      <c r="G14" s="121"/>
      <c r="H14" s="119"/>
      <c r="I14" s="116"/>
      <c r="J14" s="116"/>
      <c r="K14" s="116"/>
    </row>
    <row r="15" spans="2:11" ht="41.25" customHeight="1">
      <c r="B15" s="117"/>
      <c r="C15" s="119"/>
      <c r="D15" s="116"/>
      <c r="E15" s="116"/>
      <c r="F15" s="116"/>
      <c r="G15" s="121"/>
      <c r="H15" s="119"/>
      <c r="I15" s="116"/>
      <c r="J15" s="116"/>
      <c r="K15" s="116"/>
    </row>
    <row r="16" spans="2:11" ht="15.75" customHeight="1">
      <c r="B16" s="117" t="s">
        <v>32</v>
      </c>
      <c r="C16" s="119">
        <v>0</v>
      </c>
      <c r="D16" s="116"/>
      <c r="E16" s="116"/>
      <c r="F16" s="116" t="s">
        <v>33</v>
      </c>
      <c r="G16" s="117" t="s">
        <v>65</v>
      </c>
      <c r="H16" s="118" t="s">
        <v>91</v>
      </c>
      <c r="I16" s="116"/>
      <c r="J16" s="116"/>
      <c r="K16" s="116"/>
    </row>
    <row r="17" spans="2:11" ht="15.75" customHeight="1">
      <c r="B17" s="117"/>
      <c r="C17" s="119"/>
      <c r="D17" s="116"/>
      <c r="E17" s="116"/>
      <c r="F17" s="116"/>
      <c r="G17" s="117"/>
      <c r="H17" s="116"/>
      <c r="I17" s="116"/>
      <c r="J17" s="116"/>
      <c r="K17" s="116"/>
    </row>
    <row r="18" spans="2:11" ht="15.75" customHeight="1">
      <c r="B18" s="117"/>
      <c r="C18" s="119"/>
      <c r="D18" s="116"/>
      <c r="E18" s="116"/>
      <c r="F18" s="116"/>
      <c r="G18" s="117"/>
      <c r="H18" s="116"/>
      <c r="I18" s="116"/>
      <c r="J18" s="116"/>
      <c r="K18" s="116"/>
    </row>
    <row r="19" spans="2:11" ht="15.75" customHeight="1">
      <c r="B19" s="117"/>
      <c r="C19" s="119"/>
      <c r="D19" s="116"/>
      <c r="E19" s="116"/>
      <c r="F19" s="116"/>
      <c r="G19" s="117"/>
      <c r="H19" s="116"/>
      <c r="I19" s="116"/>
      <c r="J19" s="116"/>
      <c r="K19" s="116"/>
    </row>
    <row r="20" spans="2:11" ht="174.75" customHeight="1">
      <c r="B20" s="117"/>
      <c r="C20" s="119"/>
      <c r="D20" s="116"/>
      <c r="E20" s="116"/>
      <c r="F20" s="116"/>
      <c r="G20" s="117"/>
      <c r="H20" s="116"/>
      <c r="I20" s="116"/>
      <c r="J20" s="116"/>
      <c r="K20" s="116"/>
    </row>
    <row r="21" spans="2:11" ht="47.25" customHeight="1">
      <c r="B21" s="117" t="s">
        <v>34</v>
      </c>
      <c r="C21" s="119">
        <v>0</v>
      </c>
      <c r="D21" s="116"/>
      <c r="E21" s="116"/>
      <c r="F21" s="116"/>
      <c r="G21" s="120" t="s">
        <v>63</v>
      </c>
      <c r="H21" s="119">
        <v>28900</v>
      </c>
      <c r="I21" s="116">
        <v>851</v>
      </c>
      <c r="J21" s="116">
        <v>85153</v>
      </c>
      <c r="K21" s="116" t="s">
        <v>31</v>
      </c>
    </row>
    <row r="22" spans="2:11" ht="8.25" customHeight="1" hidden="1" thickBot="1">
      <c r="B22" s="117"/>
      <c r="C22" s="119"/>
      <c r="D22" s="116"/>
      <c r="E22" s="116"/>
      <c r="F22" s="116"/>
      <c r="G22" s="120"/>
      <c r="H22" s="116"/>
      <c r="I22" s="116"/>
      <c r="J22" s="116"/>
      <c r="K22" s="116"/>
    </row>
    <row r="23" spans="2:11" ht="13.5" customHeight="1" hidden="1" thickBot="1">
      <c r="B23" s="117"/>
      <c r="C23" s="119"/>
      <c r="D23" s="116"/>
      <c r="E23" s="116"/>
      <c r="F23" s="116"/>
      <c r="G23" s="120"/>
      <c r="H23" s="116"/>
      <c r="I23" s="116"/>
      <c r="J23" s="19"/>
      <c r="K23" s="116"/>
    </row>
    <row r="24" spans="2:11" ht="13.5" customHeight="1" hidden="1" thickBot="1">
      <c r="B24" s="117"/>
      <c r="C24" s="119"/>
      <c r="D24" s="116"/>
      <c r="E24" s="116"/>
      <c r="F24" s="116"/>
      <c r="G24" s="120"/>
      <c r="H24" s="116"/>
      <c r="I24" s="116"/>
      <c r="J24" s="19"/>
      <c r="K24" s="116"/>
    </row>
    <row r="25" spans="2:11" ht="33.75" customHeight="1">
      <c r="B25" s="18" t="s">
        <v>0</v>
      </c>
      <c r="C25" s="29">
        <v>275000</v>
      </c>
      <c r="D25" s="18"/>
      <c r="E25" s="18"/>
      <c r="F25" s="18"/>
      <c r="G25" s="19"/>
      <c r="H25" s="29">
        <v>275000</v>
      </c>
      <c r="I25" s="18"/>
      <c r="J25" s="19"/>
      <c r="K25" s="18"/>
    </row>
  </sheetData>
  <sheetProtection/>
  <mergeCells count="36">
    <mergeCell ref="B21:B24"/>
    <mergeCell ref="C21:C24"/>
    <mergeCell ref="D21:D24"/>
    <mergeCell ref="E21:E24"/>
    <mergeCell ref="I21:I24"/>
    <mergeCell ref="H21:H24"/>
    <mergeCell ref="G21:G24"/>
    <mergeCell ref="F21:F24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F16:F20"/>
    <mergeCell ref="G16:G20"/>
    <mergeCell ref="H16:H20"/>
    <mergeCell ref="I16:I20"/>
    <mergeCell ref="B16:B20"/>
    <mergeCell ref="C16:C20"/>
    <mergeCell ref="D16:D20"/>
    <mergeCell ref="E16:E2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H21"/>
  <sheetViews>
    <sheetView tabSelected="1" zoomScalePageLayoutView="0" workbookViewId="0" topLeftCell="A1">
      <selection activeCell="B10" sqref="B10:G10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8.375" style="1" customWidth="1"/>
    <col min="4" max="4" width="6.875" style="1" customWidth="1"/>
    <col min="5" max="5" width="54.00390625" style="3" customWidth="1"/>
    <col min="6" max="6" width="16.625" style="3" hidden="1" customWidth="1"/>
    <col min="7" max="7" width="13.375" style="4" customWidth="1"/>
    <col min="8" max="8" width="14.875" style="1" customWidth="1"/>
    <col min="9" max="16384" width="9.125" style="1" customWidth="1"/>
  </cols>
  <sheetData>
    <row r="1" spans="2:7" ht="16.5" customHeight="1">
      <c r="B1" s="8"/>
      <c r="C1" s="8"/>
      <c r="D1" s="8"/>
      <c r="E1" s="128"/>
      <c r="F1" s="128"/>
      <c r="G1" s="128"/>
    </row>
    <row r="2" spans="2:8" ht="12.75" customHeight="1">
      <c r="B2" s="2"/>
      <c r="C2" s="2"/>
      <c r="D2" s="2"/>
      <c r="E2" s="76"/>
      <c r="F2" s="75"/>
      <c r="G2" s="131" t="s">
        <v>105</v>
      </c>
      <c r="H2" s="131"/>
    </row>
    <row r="3" spans="2:8" ht="11.25" customHeight="1">
      <c r="B3" s="2"/>
      <c r="C3" s="2"/>
      <c r="D3" s="2"/>
      <c r="E3" s="76"/>
      <c r="F3" s="75"/>
      <c r="G3" s="131" t="s">
        <v>103</v>
      </c>
      <c r="H3" s="131"/>
    </row>
    <row r="4" spans="2:7" ht="12" customHeight="1">
      <c r="B4" s="2"/>
      <c r="C4" s="2"/>
      <c r="D4" s="2"/>
      <c r="E4" s="75"/>
      <c r="F4" s="75"/>
      <c r="G4" s="75" t="s">
        <v>106</v>
      </c>
    </row>
    <row r="5" spans="2:7" ht="15.75" customHeight="1">
      <c r="B5" s="2"/>
      <c r="C5" s="2"/>
      <c r="D5" s="2"/>
      <c r="G5" s="3"/>
    </row>
    <row r="6" spans="2:7" ht="18.75">
      <c r="B6" s="127"/>
      <c r="C6" s="127"/>
      <c r="D6" s="127"/>
      <c r="E6" s="127"/>
      <c r="F6" s="127"/>
      <c r="G6" s="127"/>
    </row>
    <row r="7" spans="2:7" ht="24.75" customHeight="1">
      <c r="B7" s="64"/>
      <c r="C7" s="65"/>
      <c r="D7" s="65"/>
      <c r="E7" s="65" t="s">
        <v>100</v>
      </c>
      <c r="F7" s="73"/>
      <c r="G7" s="74"/>
    </row>
    <row r="8" spans="2:7" ht="20.25">
      <c r="B8" s="64"/>
      <c r="C8" s="64"/>
      <c r="D8" s="64"/>
      <c r="E8" s="66"/>
      <c r="F8" s="66"/>
      <c r="G8" s="63" t="s">
        <v>42</v>
      </c>
    </row>
    <row r="9" spans="2:7" ht="39.75" customHeight="1">
      <c r="B9" s="62" t="s">
        <v>8</v>
      </c>
      <c r="C9" s="62" t="s">
        <v>9</v>
      </c>
      <c r="D9" s="62" t="s">
        <v>28</v>
      </c>
      <c r="E9" s="62" t="s">
        <v>52</v>
      </c>
      <c r="F9" s="62" t="s">
        <v>51</v>
      </c>
      <c r="G9" s="70" t="s">
        <v>53</v>
      </c>
    </row>
    <row r="10" spans="2:7" s="27" customFormat="1" ht="18" customHeight="1">
      <c r="B10" s="124" t="s">
        <v>97</v>
      </c>
      <c r="C10" s="129"/>
      <c r="D10" s="129"/>
      <c r="E10" s="129"/>
      <c r="F10" s="129"/>
      <c r="G10" s="130"/>
    </row>
    <row r="11" spans="2:7" s="27" customFormat="1" ht="31.5" customHeight="1">
      <c r="B11" s="67">
        <v>921</v>
      </c>
      <c r="C11" s="67">
        <v>92109</v>
      </c>
      <c r="D11" s="67">
        <v>2480</v>
      </c>
      <c r="E11" s="72" t="s">
        <v>95</v>
      </c>
      <c r="F11" s="77"/>
      <c r="G11" s="78">
        <v>985000</v>
      </c>
    </row>
    <row r="12" spans="2:7" s="27" customFormat="1" ht="31.5" customHeight="1">
      <c r="B12" s="67">
        <v>921</v>
      </c>
      <c r="C12" s="67">
        <v>92116</v>
      </c>
      <c r="D12" s="67">
        <v>2480</v>
      </c>
      <c r="E12" s="72" t="s">
        <v>96</v>
      </c>
      <c r="F12" s="79"/>
      <c r="G12" s="78">
        <v>410000</v>
      </c>
    </row>
    <row r="13" spans="2:7" s="27" customFormat="1" ht="25.5" customHeight="1">
      <c r="B13" s="68"/>
      <c r="C13" s="68"/>
      <c r="D13" s="68"/>
      <c r="E13" s="71" t="s">
        <v>62</v>
      </c>
      <c r="F13" s="69"/>
      <c r="G13" s="71">
        <f>SUM(G11:G12)</f>
        <v>1395000</v>
      </c>
    </row>
    <row r="14" spans="2:7" s="27" customFormat="1" ht="18.75" customHeight="1">
      <c r="B14" s="124" t="s">
        <v>98</v>
      </c>
      <c r="C14" s="125"/>
      <c r="D14" s="125"/>
      <c r="E14" s="125"/>
      <c r="F14" s="125"/>
      <c r="G14" s="126"/>
    </row>
    <row r="15" spans="2:7" s="27" customFormat="1" ht="49.5" customHeight="1">
      <c r="B15" s="67">
        <v>600</v>
      </c>
      <c r="C15" s="67">
        <v>60013</v>
      </c>
      <c r="D15" s="67">
        <v>6300</v>
      </c>
      <c r="E15" s="72" t="s">
        <v>101</v>
      </c>
      <c r="F15" s="77"/>
      <c r="G15" s="78">
        <v>10824</v>
      </c>
    </row>
    <row r="16" spans="2:7" s="27" customFormat="1" ht="50.25" customHeight="1">
      <c r="B16" s="67">
        <v>600</v>
      </c>
      <c r="C16" s="67">
        <v>60014</v>
      </c>
      <c r="D16" s="67">
        <v>6300</v>
      </c>
      <c r="E16" s="72" t="s">
        <v>104</v>
      </c>
      <c r="F16" s="77"/>
      <c r="G16" s="78">
        <v>100000</v>
      </c>
    </row>
    <row r="17" spans="2:7" s="27" customFormat="1" ht="36.75" customHeight="1">
      <c r="B17" s="67">
        <v>801</v>
      </c>
      <c r="C17" s="67">
        <v>80130</v>
      </c>
      <c r="D17" s="67">
        <v>2310</v>
      </c>
      <c r="E17" s="72" t="s">
        <v>99</v>
      </c>
      <c r="F17" s="77"/>
      <c r="G17" s="78">
        <v>680</v>
      </c>
    </row>
    <row r="18" spans="2:7" s="27" customFormat="1" ht="36.75" customHeight="1">
      <c r="B18" s="67">
        <v>851</v>
      </c>
      <c r="C18" s="67">
        <v>85154</v>
      </c>
      <c r="D18" s="67">
        <v>2710</v>
      </c>
      <c r="E18" s="72" t="s">
        <v>102</v>
      </c>
      <c r="F18" s="77"/>
      <c r="G18" s="78">
        <v>15000</v>
      </c>
    </row>
    <row r="19" spans="2:7" ht="29.25" customHeight="1">
      <c r="B19" s="67"/>
      <c r="C19" s="67"/>
      <c r="D19" s="67"/>
      <c r="E19" s="71" t="s">
        <v>62</v>
      </c>
      <c r="F19" s="72"/>
      <c r="G19" s="71">
        <f>SUM(G15:G18)</f>
        <v>126504</v>
      </c>
    </row>
    <row r="20" spans="5:7" ht="30" customHeight="1">
      <c r="E20" s="1"/>
      <c r="F20" s="1"/>
      <c r="G20" s="1"/>
    </row>
    <row r="21" spans="5:7" ht="33" customHeight="1">
      <c r="E21" s="1"/>
      <c r="F21" s="1"/>
      <c r="G21" s="1"/>
    </row>
  </sheetData>
  <sheetProtection/>
  <mergeCells count="6">
    <mergeCell ref="B14:G14"/>
    <mergeCell ref="B6:G6"/>
    <mergeCell ref="E1:G1"/>
    <mergeCell ref="B10:G10"/>
    <mergeCell ref="G2:H2"/>
    <mergeCell ref="G3:H3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RemigiuszBa</cp:lastModifiedBy>
  <cp:lastPrinted>2013-02-04T09:15:42Z</cp:lastPrinted>
  <dcterms:created xsi:type="dcterms:W3CDTF">1997-02-26T13:46:56Z</dcterms:created>
  <dcterms:modified xsi:type="dcterms:W3CDTF">2013-02-04T13:32:13Z</dcterms:modified>
  <cp:category/>
  <cp:version/>
  <cp:contentType/>
  <cp:contentStatus/>
</cp:coreProperties>
</file>